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егенда" sheetId="1" r:id="rId4"/>
    <sheet state="visible" name="Реестр" sheetId="2" r:id="rId5"/>
    <sheet state="visible" name="Сводная информация" sheetId="3" r:id="rId6"/>
  </sheets>
  <definedNames>
    <definedName hidden="1" localSheetId="1" name="Z_DC82C2B7_ADE9_454F_A64E_B92E425C1CF6_.wvu.FilterData">'Реестр'!$S$1:$S$1496</definedName>
    <definedName hidden="1" localSheetId="1" name="Z_A17DD8B8_EF26_4E90_B568_6FF7AB69B917_.wvu.FilterData">'Реестр'!$C$1:$C$1496</definedName>
    <definedName hidden="1" localSheetId="1" name="Z_6F50378A_DE26_4586_AB16_970E21AFCF1B_.wvu.FilterData">'Реестр'!$G$2:$G$1496</definedName>
    <definedName hidden="1" localSheetId="1" name="Z_33754160_BA3B_453E_BE20_A9EE31CAAB71_.wvu.FilterData">'Реестр'!$A$1:$V$1496</definedName>
    <definedName hidden="1" localSheetId="1" name="Z_5E7A48AA_0023_4D3A_B246_FC655A795034_.wvu.FilterData">'Реестр'!$S$1:$S$1496</definedName>
    <definedName hidden="1" localSheetId="1" name="Z_DAD284E1_EF10_4A56_946D_3755B42E5A47_.wvu.FilterData">'Реестр'!$B$1:$B$1496</definedName>
    <definedName hidden="1" localSheetId="1" name="Z_F951FD1B_92F8_48FB_91D5_CC5F48BEAB00_.wvu.FilterData">'Реестр'!$S$1:$S$1496</definedName>
    <definedName hidden="1" localSheetId="1" name="Z_105ED0D9_8E95_4FED_AB48_11CF80298349_.wvu.FilterData">'Реестр'!$A$1:$V$888</definedName>
    <definedName hidden="1" localSheetId="1" name="Z_1ABAE7B9_ABE7_47B8_A92C_3EEE99AE269A_.wvu.FilterData">'Реестр'!$A$1:$V$1496</definedName>
    <definedName hidden="1" localSheetId="1" name="Z_C2A24FED_8221_40D8_AC6B_CF699F4EFF94_.wvu.FilterData">'Реестр'!$Q$1:$Q$1496</definedName>
    <definedName hidden="1" localSheetId="1" name="Z_A136DA84_1433_4B2E_AB5B_A823C9DDFD58_.wvu.FilterData">'Реестр'!$S$1:$S$1496</definedName>
    <definedName hidden="1" localSheetId="1" name="Z_F16D0764_D43F_49C9_BF7C_0A755754DAED_.wvu.FilterData">'Реестр'!$G$1:$G$1496</definedName>
    <definedName hidden="1" localSheetId="1" name="Z_55E6EF31_3137_45B6_BC59_8F0E1D4FD0E0_.wvu.FilterData">'Реестр'!$P$1:$P$1496</definedName>
    <definedName hidden="1" localSheetId="1" name="Z_DA62C25F_4AE3_4828_A521_57D2E8E89F0D_.wvu.FilterData">'Реестр'!$A$1:$V$1496</definedName>
    <definedName hidden="1" localSheetId="1" name="Z_9377D56C_BA0D_4BFE_A293_21AEC9E45571_.wvu.FilterData">'Реестр'!$P$1:$P$1496</definedName>
    <definedName hidden="1" localSheetId="1" name="Z_01E353A3_DF1D_487B_A6F9_8359232FA01A_.wvu.FilterData">'Реестр'!$C$1:$C$1496</definedName>
    <definedName hidden="1" localSheetId="1" name="Z_8CD5DB2B_3321_4D25_A06F_493553EAC09C_.wvu.FilterData">'Реестр'!$A$1:$V$1496</definedName>
    <definedName hidden="1" localSheetId="1" name="Z_9C8B9F14_0E2E_482F_82D3_3DDDC7C9EDDC_.wvu.FilterData">'Реестр'!$T$1:$T$1496</definedName>
    <definedName hidden="1" localSheetId="1" name="Z_D842000F_1954_40FB_8EFB_03CF523DCA97_.wvu.FilterData">'Реестр'!$A$1:$V$1496</definedName>
    <definedName hidden="1" localSheetId="1" name="Z_97513F99_8F08_43F8_A4A5_7DB99AED04CA_.wvu.FilterData">'Реестр'!$A$1:$V$1496</definedName>
    <definedName hidden="1" localSheetId="1" name="Z_9E6C681A_C3AC_443E_913C_2F7E60F9F30F_.wvu.FilterData">'Реестр'!$P$1:$P$1496</definedName>
    <definedName hidden="1" localSheetId="1" name="Z_5D723F4A_A64E_4388_B153_63763E54C07C_.wvu.FilterData">'Реестр'!$B$1:$B$1496</definedName>
    <definedName hidden="1" localSheetId="1" name="Z_95783980_DA87_4424_ABC5_0720FB3696E5_.wvu.FilterData">'Реестр'!$A$1:$V$1496</definedName>
    <definedName hidden="1" localSheetId="1" name="Z_77230970_57F5_438A_91A6_3C7D23EDA50B_.wvu.FilterData">'Реестр'!$A$1:$V$1496</definedName>
    <definedName hidden="1" localSheetId="1" name="Z_0BB16DB2_5A86_4651_A0D4_8367928BFAD2_.wvu.FilterData">'Реестр'!$A$1:$V$1496</definedName>
    <definedName hidden="1" localSheetId="1" name="Z_5AA941FD_AB21_4084_B08D_FDB4CE457FD8_.wvu.FilterData">'Реестр'!$T$1:$T$1496</definedName>
  </definedNames>
  <calcPr/>
  <customWorkbookViews>
    <customWorkbookView activeSheetId="0" maximized="1" windowHeight="0" windowWidth="0" guid="{97513F99-8F08-43F8-A4A5-7DB99AED04CA}" name="Фильтр 26"/>
    <customWorkbookView activeSheetId="0" maximized="1" windowHeight="0" windowWidth="0" guid="{5AA941FD-AB21-4084-B08D-FDB4CE457FD8}" name="Фильтр 25"/>
    <customWorkbookView activeSheetId="0" maximized="1" windowHeight="0" windowWidth="0" guid="{8CD5DB2B-3321-4D25-A06F-493553EAC09C}" name="Фильтр 13"/>
    <customWorkbookView activeSheetId="0" maximized="1" windowHeight="0" windowWidth="0" guid="{105ED0D9-8E95-4FED-AB48-11CF80298349}" name="Фильтр 1"/>
    <customWorkbookView activeSheetId="0" maximized="1" windowHeight="0" windowWidth="0" guid="{9C8B9F14-0E2E-482F-82D3-3DDDC7C9EDDC}" name="Фильтр 12"/>
    <customWorkbookView activeSheetId="0" maximized="1" windowHeight="0" windowWidth="0" guid="{95783980-DA87-4424-ABC5-0720FB3696E5}" name="Фильтр 2"/>
    <customWorkbookView activeSheetId="0" maximized="1" windowHeight="0" windowWidth="0" guid="{0BB16DB2-5A86-4651-A0D4-8367928BFAD2}" name="Фильтр 11"/>
    <customWorkbookView activeSheetId="0" maximized="1" windowHeight="0" windowWidth="0" guid="{6F50378A-DE26-4586-AB16-970E21AFCF1B}" name="Фильтр 3"/>
    <customWorkbookView activeSheetId="0" maximized="1" windowHeight="0" windowWidth="0" guid="{9E6C681A-C3AC-443E-913C-2F7E60F9F30F}" name="Фильтр 10"/>
    <customWorkbookView activeSheetId="0" maximized="1" windowHeight="0" windowWidth="0" guid="{F16D0764-D43F-49C9-BF7C-0A755754DAED}" name="Фильтр 4"/>
    <customWorkbookView activeSheetId="0" maximized="1" windowHeight="0" windowWidth="0" guid="{77230970-57F5-438A-91A6-3C7D23EDA50B}" name="Фильтр 9"/>
    <customWorkbookView activeSheetId="0" maximized="1" windowHeight="0" windowWidth="0" guid="{D842000F-1954-40FB-8EFB-03CF523DCA97}" name="Фильтр 5"/>
    <customWorkbookView activeSheetId="0" maximized="1" windowHeight="0" windowWidth="0" guid="{1ABAE7B9-ABE7-47B8-A92C-3EEE99AE269A}" name="Фильтр 6"/>
    <customWorkbookView activeSheetId="0" maximized="1" windowHeight="0" windowWidth="0" guid="{33754160-BA3B-453E-BE20-A9EE31CAAB71}" name="Фильтр 7"/>
    <customWorkbookView activeSheetId="0" maximized="1" windowHeight="0" windowWidth="0" guid="{DAD284E1-EF10-4A56-946D-3755B42E5A47}" name="Фильтр 8"/>
    <customWorkbookView activeSheetId="0" maximized="1" windowHeight="0" windowWidth="0" guid="{9377D56C-BA0D-4BFE-A293-21AEC9E45571}" name="Фильтр 19"/>
    <customWorkbookView activeSheetId="0" maximized="1" windowHeight="0" windowWidth="0" guid="{A136DA84-1433-4B2E-AB5B-A823C9DDFD58}" name="Фильтр 18"/>
    <customWorkbookView activeSheetId="0" maximized="1" windowHeight="0" windowWidth="0" guid="{5E7A48AA-0023-4D3A-B246-FC655A795034}" name="Фильтр 17"/>
    <customWorkbookView activeSheetId="0" maximized="1" windowHeight="0" windowWidth="0" guid="{55E6EF31-3137-45B6-BC59-8F0E1D4FD0E0}" name="Фильтр 16"/>
    <customWorkbookView activeSheetId="0" maximized="1" windowHeight="0" windowWidth="0" guid="{DC82C2B7-ADE9-454F-A64E-B92E425C1CF6}" name="Фильтр 15"/>
    <customWorkbookView activeSheetId="0" maximized="1" windowHeight="0" windowWidth="0" guid="{A17DD8B8-EF26-4E90-B568-6FF7AB69B917}" name="Фильтр 14"/>
    <customWorkbookView activeSheetId="0" maximized="1" windowHeight="0" windowWidth="0" guid="{DA62C25F-4AE3-4828-A521-57D2E8E89F0D}" name="Фильтр 24"/>
    <customWorkbookView activeSheetId="0" maximized="1" windowHeight="0" windowWidth="0" guid="{F951FD1B-92F8-48FB-91D5-CC5F48BEAB00}" name="Фильтр 23"/>
    <customWorkbookView activeSheetId="0" maximized="1" windowHeight="0" windowWidth="0" guid="{01E353A3-DF1D-487B-A6F9-8359232FA01A}" name="Фильтр 22"/>
    <customWorkbookView activeSheetId="0" maximized="1" windowHeight="0" windowWidth="0" guid="{5D723F4A-A64E-4388-B153-63763E54C07C}" name="Фильтр 21"/>
    <customWorkbookView activeSheetId="0" maximized="1" windowHeight="0" windowWidth="0" guid="{C2A24FED-8221-40D8-AC6B-CF699F4EFF94}" name="Фильтр 20"/>
  </customWorkbookViews>
</workbook>
</file>

<file path=xl/sharedStrings.xml><?xml version="1.0" encoding="utf-8"?>
<sst xmlns="http://schemas.openxmlformats.org/spreadsheetml/2006/main" count="11137" uniqueCount="1946">
  <si>
    <t>В работе (текущий год)</t>
  </si>
  <si>
    <t>Ожидает подтверждения</t>
  </si>
  <si>
    <t>Работы следующего года</t>
  </si>
  <si>
    <t>Неактуальное требование</t>
  </si>
  <si>
    <t>Ошибка - необходимо оперативно устранить</t>
  </si>
  <si>
    <t>Несоотвествие НПА - необходимо оперативно проработать</t>
  </si>
  <si>
    <t>Отклонено</t>
  </si>
  <si>
    <t>Выполнено</t>
  </si>
  <si>
    <t>Ожидается предоставление информации/Требуется дополнительное описание</t>
  </si>
  <si>
    <t>Инструкция о порядке заполнения Реестра</t>
  </si>
  <si>
    <r>
      <rPr>
        <rFont val="Times New Roman"/>
        <b/>
        <color theme="1"/>
        <sz val="14.0"/>
      </rPr>
      <t>1. Графа "Услуга/полномочие/функционал"</t>
    </r>
    <r>
      <rPr>
        <rFont val="Times New Roman"/>
        <color theme="1"/>
        <sz val="14.0"/>
      </rPr>
      <t xml:space="preserve"> предполагает 24 значения: 
1) Поиск подходящей работы; 
2) Профориентация; 
3) Психподдержка; 
4) Профобучение и ДПО безработных граждан;
5) Временное трудоустройство;
6) Временное трудоустройство несовершеннолетних;
7) Соцадаптация;
8) Самозанятость;
9) Переезд и переселение;
10) Сопровождение инвалидов;
11) Подбор необходимых работников;
12) Профилирование граждан и работодателей;
13) Выдача заключений ИРС;
14) Привлечение трудовых ресурсов в рамках реализации региональных программ повышения мобильности трудовых ресурсов;
15) Информирование о положении на рынке труда;
16) Ярмарки вакансий и учебных рабочих мест;
17) Общественные работы;
18) Общие вопросы;
19) Проактивное предложение;
20) Отчетность ПРПУ;
21) Приказооборот при обеспечении предоставления государственных услуг;
22) Сбор и формирование аналитической отчетности данных ЦЗН;
23) Предоставление работодателями отчетности;
24) Не определено. 
Указанные значения выбираются из выпадающего списка в соответствующей ячейке.</t>
    </r>
  </si>
  <si>
    <r>
      <rPr>
        <rFont val="Times New Roman"/>
        <b/>
        <color theme="1"/>
        <sz val="14.0"/>
      </rPr>
      <t xml:space="preserve">2. Графа "Тема" </t>
    </r>
    <r>
      <rPr>
        <rFont val="Times New Roman"/>
        <color theme="1"/>
        <sz val="14.0"/>
      </rPr>
      <t>должна содержать краткую информацию по теме проблемы/замечания/доработки/предложения. В графе доступно внесение текстовой информации.</t>
    </r>
  </si>
  <si>
    <r>
      <rPr>
        <rFont val="Times New Roman"/>
        <b/>
        <color theme="1"/>
        <sz val="14.0"/>
      </rPr>
      <t>3. Графа "Описание"</t>
    </r>
    <r>
      <rPr>
        <rFont val="Times New Roman"/>
        <color theme="1"/>
        <sz val="14.0"/>
      </rPr>
      <t xml:space="preserve"> должна содержать суть (описание) проблемы/замечания/доработки/предложения. В графе доступно внесение текстовой информации.</t>
    </r>
  </si>
  <si>
    <r>
      <rPr>
        <rFont val="Times New Roman"/>
        <b/>
        <color theme="1"/>
        <sz val="14.0"/>
      </rPr>
      <t>4. Графа "Категория проблемы"</t>
    </r>
    <r>
      <rPr>
        <rFont val="Times New Roman"/>
        <color theme="1"/>
        <sz val="14.0"/>
      </rPr>
      <t xml:space="preserve"> предполагает 11 значений (будут дополняться по мере заполнения Реестра):
1) Несоответствие НПА - любое несоответствие (нарушение) процессов/функционала/схем/интерфейсов принятым или установленным процессам/функционалам/схемам/интерфейсам в нормативно-правовых актах/действующих Стандартах/Законах итд, требующее оперативного исправления или устранения (приведение в соответствие); 
2) Доработки интерфейсов - предложения по доработке интерфейсов (визуальная составляющая: добавление полей, информации, отображение сроков и пр.); 
3) Доработка функционала - предложения по доработке функционала (функциональные возможности); 
4) Ошибка; 
5) Методолгия - формирование и/или предоставление нормативно-правового основания/методических рекомендаций/методологии/описания процессов/инструкций/разъяснений и пр.; 
6) Замечание к процессу - выявленные неточности/недочеты в отдельных процессах (в т.ч. по принципу эффективности и </t>
    </r>
    <r>
      <rPr>
        <rFont val="Times New Roman"/>
        <color rgb="FFFF0000"/>
        <sz val="14.0"/>
      </rPr>
      <t>удобства использования</t>
    </r>
    <r>
      <rPr>
        <rFont val="Times New Roman"/>
        <color theme="1"/>
        <sz val="14.0"/>
      </rPr>
      <t xml:space="preserve">); 
7) Замечание к функционалу - выявленные неточности/недочеты в функционале (в т.ч. по принципу эффективности и </t>
    </r>
    <r>
      <rPr>
        <rFont val="Times New Roman"/>
        <color rgb="FFFF0000"/>
        <sz val="14.0"/>
      </rPr>
      <t>удобства использования</t>
    </r>
    <r>
      <rPr>
        <rFont val="Times New Roman"/>
        <color theme="1"/>
        <sz val="14.0"/>
      </rPr>
      <t xml:space="preserve">); 
8) Замечание к интерфейсу - выявленные неточности/недочеты в интерфейсе (визуальной составляющей, в т.ч. по принципу эффективности и </t>
    </r>
    <r>
      <rPr>
        <rFont val="Times New Roman"/>
        <color rgb="FFFF0000"/>
        <sz val="14.0"/>
      </rPr>
      <t>удобства восприятия и использования</t>
    </r>
    <r>
      <rPr>
        <rFont val="Times New Roman"/>
        <color theme="1"/>
        <sz val="14.0"/>
      </rPr>
      <t xml:space="preserve">);
9) Замечание к формулировке - выявленные неточности/недочеты в формулировках, корректировка информации, размещенной в системе (в т.ч. по принципу эффективности и </t>
    </r>
    <r>
      <rPr>
        <rFont val="Times New Roman"/>
        <color rgb="FFFF0000"/>
        <sz val="14.0"/>
      </rPr>
      <t>удобства восприятия</t>
    </r>
    <r>
      <rPr>
        <rFont val="Times New Roman"/>
        <color theme="1"/>
        <sz val="14.0"/>
      </rPr>
      <t xml:space="preserve">); 
10) Замечание к ЧТЗ - выявленные неточности/недочеты в ЧТЗ, </t>
    </r>
    <r>
      <rPr>
        <rFont val="Times New Roman"/>
        <color rgb="FFFF0000"/>
        <sz val="14.0"/>
      </rPr>
      <t>ТЗ, ПМИ</t>
    </r>
    <r>
      <rPr>
        <rFont val="Times New Roman"/>
        <color theme="1"/>
        <sz val="14.0"/>
      </rPr>
      <t>; 
11) Организационные вопросы - включает в себя в том числе дополнительные демонстрации, уточнения, предоставление прав/ролей, планов, а также вопросы, связанные со взаимодействием структур и пр.
Указанные значения выбираются из выпадающего списка в соответствующей ячейке.</t>
    </r>
  </si>
  <si>
    <r>
      <rPr>
        <rFont val="Times New Roman"/>
        <b/>
        <color theme="1"/>
        <sz val="14.0"/>
      </rPr>
      <t>5. Графа "Приоритет"</t>
    </r>
    <r>
      <rPr>
        <rFont val="Times New Roman"/>
        <color theme="1"/>
        <sz val="14.0"/>
      </rPr>
      <t xml:space="preserve"> предполагает 3 значения:
1 – высокая степень срочности/важности;
2 – средняя степень срочности/важности;
3 – низкая степень срочности/важности.
Указанные значения выбираются из выпадающего списка в соответствующей ячейке.
Графа обязательна к заполнению!</t>
    </r>
  </si>
  <si>
    <r>
      <rPr>
        <rFont val="Times New Roman"/>
        <b/>
        <color theme="1"/>
        <sz val="14.0"/>
      </rPr>
      <t>6. Графа "Источник"</t>
    </r>
    <r>
      <rPr>
        <rFont val="Times New Roman"/>
        <color theme="1"/>
        <sz val="14.0"/>
      </rPr>
      <t xml:space="preserve"> должна содержать информацию об авторе проблемы/замечания/доработки/предложения и предполагает 6 значений:
1) Минтруд;
2) Роструд;
3) Service Desk;
4) Регион;
5) ФЦК;
6) БФТ.
Указанные значения выбираются из выпадающего списка в соответствующей ячейке.</t>
    </r>
  </si>
  <si>
    <r>
      <rPr>
        <rFont val="Times New Roman"/>
        <b/>
        <color theme="1"/>
        <sz val="14.0"/>
      </rPr>
      <t>7. Графа "Дата получения источника"</t>
    </r>
    <r>
      <rPr>
        <rFont val="Times New Roman"/>
        <color theme="1"/>
        <sz val="14.0"/>
      </rPr>
      <t xml:space="preserve"> должна содержать дату получения проблемы/замечания/доработки/предложения или дату фиксации в реестре.</t>
    </r>
  </si>
  <si>
    <r>
      <rPr>
        <rFont val="Times New Roman"/>
        <b/>
        <color theme="1"/>
        <sz val="14.0"/>
      </rPr>
      <t>8. Графа "Решение БФТ"</t>
    </r>
    <r>
      <rPr>
        <rFont val="Times New Roman"/>
        <color theme="1"/>
        <sz val="14.0"/>
      </rPr>
      <t xml:space="preserve"> (заполняется БФТ) предполагает 5 значений:
1) Принято;
2) Отклонено;
3) Требуется дополнительное описание;
4) Неактуально;
5) Решение на РГ.
Указанные значения выбираются из выпадающего списка в соответствующей ячейке.
</t>
    </r>
    <r>
      <rPr>
        <rFont val="Times New Roman"/>
        <b/>
        <color theme="1"/>
        <sz val="14.0"/>
      </rPr>
      <t>! При выборе значения "Отклонено" или "Неактуально"</t>
    </r>
    <r>
      <rPr>
        <rFont val="Times New Roman"/>
        <color theme="1"/>
        <sz val="14.0"/>
      </rPr>
      <t>, графы "Дата решения БФТ", "Включено в ТЗ", "Год выполнения" - не заполняются. Графы "Комментарий БФТ", "Статус БФТ" заполняются по мере необходимости.</t>
    </r>
  </si>
  <si>
    <r>
      <rPr>
        <rFont val="Times New Roman"/>
        <b/>
        <color theme="1"/>
        <sz val="14.0"/>
      </rPr>
      <t>9. Графа "Комментарий к решению БФТ"</t>
    </r>
    <r>
      <rPr>
        <rFont val="Times New Roman"/>
        <color theme="1"/>
        <sz val="14.0"/>
      </rPr>
      <t xml:space="preserve"> (заполняется БФТ) должна содержать обоснование решения. В графе доступно внесение текстовой информации. Графа </t>
    </r>
    <r>
      <rPr>
        <rFont val="Times New Roman"/>
        <b/>
        <color theme="1"/>
        <sz val="14.0"/>
      </rPr>
      <t>обязательна к заполнению при выборе значений</t>
    </r>
    <r>
      <rPr>
        <rFont val="Times New Roman"/>
        <color theme="1"/>
        <sz val="14.0"/>
      </rPr>
      <t xml:space="preserve"> "Отклонено", "Неактуально", "Требуется дополнительное описание"!</t>
    </r>
  </si>
  <si>
    <r>
      <rPr>
        <rFont val="Times New Roman"/>
        <b/>
        <color theme="1"/>
        <sz val="14.0"/>
      </rPr>
      <t xml:space="preserve">10. Графа "Дата решения БФТ" </t>
    </r>
    <r>
      <rPr>
        <rFont val="Times New Roman"/>
        <color theme="1"/>
        <sz val="14.0"/>
      </rPr>
      <t>(заполняется БФТ) должна содержать дату принятого (зафиксированного) решения.</t>
    </r>
  </si>
  <si>
    <r>
      <rPr>
        <rFont val="Times New Roman"/>
        <b/>
        <color theme="1"/>
        <sz val="14.0"/>
      </rPr>
      <t>11. Графа "Включено в ТЗ"</t>
    </r>
    <r>
      <rPr>
        <rFont val="Times New Roman"/>
        <color theme="1"/>
        <sz val="14.0"/>
      </rPr>
      <t xml:space="preserve"> (заполняется БФТ) предполагает 3 значения: "Да", "Нет" и "Вне рамок ТЗ". 
Указанные значения выбираются из выпадающего списка в соответствующей ячейке.
"Вне рамок ТЗ" выбирается в случае, если требование принято в работу, но не учтено в ТЗ. 
Графа обязательна к заполнению!
</t>
    </r>
  </si>
  <si>
    <r>
      <rPr>
        <rFont val="Times New Roman"/>
        <b/>
        <color theme="1"/>
        <sz val="14.0"/>
      </rPr>
      <t xml:space="preserve">12. Графа "Год выполнения" </t>
    </r>
    <r>
      <rPr>
        <rFont val="Times New Roman"/>
        <color theme="1"/>
        <sz val="14.0"/>
      </rPr>
      <t>(заполняется БФТ) предполагает 3 значения: "2022", "2023" и "2024".  Указанные значения выбираются из выпадающего списка в соответствующей ячейке. Графа обязательна к заполнению!</t>
    </r>
  </si>
  <si>
    <r>
      <rPr>
        <rFont val="Times New Roman"/>
        <b/>
        <color theme="1"/>
        <sz val="14.0"/>
      </rPr>
      <t>13. Графа "Комментарий БФТ"</t>
    </r>
    <r>
      <rPr>
        <rFont val="Times New Roman"/>
        <color theme="1"/>
        <sz val="14.0"/>
      </rPr>
      <t xml:space="preserve"> (заполняется БФТ) может содержать дополнительную информацию, которую требуется учесть при работе с Реестром. В графе доступно внесение текстовой информации.</t>
    </r>
  </si>
  <si>
    <r>
      <rPr>
        <rFont val="Times New Roman"/>
        <b/>
        <color theme="1"/>
        <sz val="14.0"/>
      </rPr>
      <t xml:space="preserve">14. Графа "Комментарий ФЦК" </t>
    </r>
    <r>
      <rPr>
        <rFont val="Times New Roman"/>
        <color theme="1"/>
        <sz val="14.0"/>
      </rPr>
      <t>может содержать дополнительную информацию, которую требуется учесть при работе с Реестром. В графе доступно внесение текстовой информации.</t>
    </r>
  </si>
  <si>
    <r>
      <rPr>
        <rFont val="Times New Roman"/>
        <b/>
        <color theme="1"/>
        <sz val="14.0"/>
      </rPr>
      <t>15. Графа "Общий статус ФЦК"</t>
    </r>
    <r>
      <rPr>
        <rFont val="Times New Roman"/>
        <color theme="1"/>
        <sz val="14.0"/>
      </rPr>
      <t xml:space="preserve"> предполагает 7 значений:
1) В работе - проблема/замечание/доработка/предложение взято в работу (находится в проработке);
2) Выполнено - подтверждение выполнения (реализации) проблемы/замечания/доработки/предложения со стороны ФЦК;
3) Ожидает проверки - требует уточнения статуса (проверки статуса или решения БФТ);
4) Отклонено - подтверждение "отклонения" проблемы/замечания/доработки/предложения;
5) Неактуально - подтверждение неактуальности проблемы/замечания/доработки/предложения;
6) Ожидается представление информации - отсутствие конкретики по статусу или решению проблемы/замечания/доработки/предложения, требует уточнения решения БФТ/решения на РГ, ожидается представление информации от одной из сторон;
7) Работы следующего года - принятые в работу проблемы/замечания/доработки/предложения, реализация которых намечена на следующий год.
Указанные значения выбираются из выпадающего списка в соответствующей ячейке. Графа обязательна к заполнению!</t>
    </r>
  </si>
  <si>
    <r>
      <rPr>
        <rFont val="Times New Roman"/>
        <b/>
        <color theme="1"/>
        <sz val="14.0"/>
      </rPr>
      <t>16. Графа "Статус БФТ"</t>
    </r>
    <r>
      <rPr>
        <rFont val="Times New Roman"/>
        <color theme="1"/>
        <sz val="14.0"/>
      </rPr>
      <t xml:space="preserve"> (заполняется БФТ) предполагает 5 значений:
1) В работе - проблема/замечание/доработка/предложение взято в работу (находится в проработке);
2) Выполнено/ожидает проверки - проблема/замечание/доработка/предложение выполнено/реализовано, требуется подтверждение реализации;
3) Отклонено - проблема/замечание/доработка/предложение отклонено;
4) Неактуально - проблема/замечание/доработка/предложение неактуально;
5) Ожидается представление информации - ожидается представление информации от одной из сторон.
Указанные значения выбираются из выпадающего списка в соответствующей ячейке. Графа обязательна к заполнению!</t>
    </r>
  </si>
  <si>
    <r>
      <rPr>
        <rFont val="Times New Roman"/>
        <b/>
        <color theme="1"/>
        <sz val="14.0"/>
      </rPr>
      <t>17. Графа "Дата показа БФТ"</t>
    </r>
    <r>
      <rPr>
        <rFont val="Times New Roman"/>
        <color theme="1"/>
        <sz val="14.0"/>
      </rPr>
      <t xml:space="preserve"> (заполняется БФТ) заполняется только в случае выбора значения "Выполнено" в графе "Статус БФТ".</t>
    </r>
  </si>
  <si>
    <r>
      <rPr>
        <rFont val="Times New Roman"/>
        <b/>
        <color theme="1"/>
        <sz val="14.0"/>
      </rPr>
      <t xml:space="preserve">18. Графа "Статус эксперта ФЦК" </t>
    </r>
    <r>
      <rPr>
        <rFont val="Times New Roman"/>
        <color theme="1"/>
        <sz val="14.0"/>
      </rPr>
      <t xml:space="preserve">предполагет 5 значений:
1) Не проверено - при проверке Статуса БФТ возникли сложности для фиксации статуса (Например, в связи с нестабильной работой тестового стенда). Данный статус позволяет эксперту вернуться к проверке;
2) Не выполнено - требование не реализовано;
3) Не согласен с решением - в случае несогласия с решением, принятым БФТ. Данный статус предполагает совместные обсуждения реализации требования;
4) Выполнено - требование реализовано;
5) На проверке - проверка Статуса БФТ находится в работе.
Указанные значения выбираются из выпадающего списка в соответствующей ячейке.
</t>
    </r>
    <r>
      <rPr>
        <rFont val="Times New Roman"/>
        <b/>
        <color theme="1"/>
        <sz val="14.0"/>
      </rPr>
      <t xml:space="preserve">! </t>
    </r>
    <r>
      <rPr>
        <rFont val="Times New Roman"/>
        <color theme="1"/>
        <sz val="14.0"/>
      </rPr>
      <t>Пустое значение в данной графе будет рассматриваться как требование, которое не находится на проверке Статуса БФТ, не принято в работу итд. (Никаких действий по проверке Статуса БФТ не осуществлялось).</t>
    </r>
  </si>
  <si>
    <r>
      <rPr>
        <rFont val="Times New Roman"/>
        <b/>
        <color theme="1"/>
        <sz val="14.0"/>
      </rPr>
      <t>19. Графа "Дата статуса эксперта ФЦК"</t>
    </r>
    <r>
      <rPr>
        <rFont val="Times New Roman"/>
        <color theme="1"/>
        <sz val="14.0"/>
      </rPr>
      <t xml:space="preserve"> должна содержать дату проверки экспертом ФЦК "Статуса БФТ". Графа обязательна к заполнению при выбранных значениях в графе "Статус эксперта ФЦК". В случае начилия пустого значения в графе "Статус эксперта ФЦК", дата не заполняется.</t>
    </r>
  </si>
  <si>
    <r>
      <rPr>
        <rFont val="Times New Roman"/>
        <b/>
        <color theme="1"/>
        <sz val="14.0"/>
      </rPr>
      <t>20. Графа "Ответственный"</t>
    </r>
    <r>
      <rPr>
        <rFont val="Times New Roman"/>
        <color theme="1"/>
        <sz val="14.0"/>
      </rPr>
      <t xml:space="preserve"> предполагает 5 значений:
1) БФТ;
2) ФЦК;
3) БФТ совместно с ФЦК;
4) Роструд;
5) Минтруд.
Указанные значения выбираются из выпадающего списка в соответствующей ячейке.</t>
    </r>
  </si>
  <si>
    <r>
      <rPr>
        <rFont val="Times New Roman"/>
        <b/>
        <color theme="1"/>
        <sz val="14.0"/>
      </rPr>
      <t>21. Графа "Дополнительное примечание эксперта ФЦК"</t>
    </r>
    <r>
      <rPr>
        <rFont val="Times New Roman"/>
        <color theme="1"/>
        <sz val="14.0"/>
      </rPr>
      <t xml:space="preserve"> может содержать дополнительную информацию, которую требуется учесть при работе с Реестром. В графе доступно внесение текстовой информации.</t>
    </r>
  </si>
  <si>
    <r>
      <rPr>
        <rFont val="Times New Roman"/>
        <b/>
        <color theme="1"/>
        <sz val="14.0"/>
      </rPr>
      <t>Дополнительная информация при работе с Реестром:</t>
    </r>
    <r>
      <rPr>
        <rFont val="Times New Roman"/>
        <color theme="1"/>
        <sz val="14.0"/>
      </rPr>
      <t xml:space="preserve">
1) Не нарушать нумерацию;
2) При работе с реестром просьба использовать фильтр только для себя (через функцию "создать новый фильтр"), чтобы не мешать другим коллегам;
3) Графы с указанием даты должны содержать формат даты (дд.мм.гггг);
4) При отсутствии требуемых значений в графах, предусматривающих выбор значения из списка, обращаться к Король Л.В. для добавления значения;
5) По всем статусам и комментариям со значением</t>
    </r>
    <r>
      <rPr>
        <rFont val="Times New Roman"/>
        <b/>
        <color theme="1"/>
        <sz val="14.0"/>
      </rPr>
      <t xml:space="preserve"> "Неактуально"</t>
    </r>
    <r>
      <rPr>
        <rFont val="Times New Roman"/>
        <color theme="1"/>
        <sz val="14.0"/>
      </rPr>
      <t xml:space="preserve"> в обязательном порядке необходимо фиксировать обоснование неактуальности требования;
6) Реестр раскрашивается в соответствии с цветами легенды (по формулам из условного форматирования), использовать дополнительные цвета запрещено. При необходимости, по корректировке цвета (в зависимости от приорита/веса одного из значений) обращаться к Крайнову В.С.</t>
    </r>
  </si>
  <si>
    <t>№/пп</t>
  </si>
  <si>
    <t>Услуга/полномочие/функционал</t>
  </si>
  <si>
    <t>Тема</t>
  </si>
  <si>
    <t>Описание</t>
  </si>
  <si>
    <t>Категория проблемы</t>
  </si>
  <si>
    <t>Приоритет</t>
  </si>
  <si>
    <t>Источник</t>
  </si>
  <si>
    <t>Дата получения источника</t>
  </si>
  <si>
    <t>Решение БФТ</t>
  </si>
  <si>
    <t>Комментарий к решению БФТ</t>
  </si>
  <si>
    <t>Дата решения БФТ</t>
  </si>
  <si>
    <t>Включено в ТЗ</t>
  </si>
  <si>
    <t>Год выполнения</t>
  </si>
  <si>
    <t>Комментарий БФТ</t>
  </si>
  <si>
    <t>Комментарий ФЦК</t>
  </si>
  <si>
    <t>Общий статус (ФЦК)</t>
  </si>
  <si>
    <t>Статус БФТ</t>
  </si>
  <si>
    <t>Дата показа БФТ</t>
  </si>
  <si>
    <t>Статус эксперта ФЦК</t>
  </si>
  <si>
    <t>Дата статуса эксперта ФЦК</t>
  </si>
  <si>
    <t>Ответственный</t>
  </si>
  <si>
    <t>Дополнительное примечание эксперта ФЦК</t>
  </si>
  <si>
    <t>Подбор необходимых работников</t>
  </si>
  <si>
    <t>Общесистемные вопросы</t>
  </si>
  <si>
    <t>Переименовать "Каталог услуг" в меню, так как услуга для работодателя только одна, а добавлять будут новые специализированные сервисы.</t>
  </si>
  <si>
    <t>Доработки интерфейсов</t>
  </si>
  <si>
    <t>Роструд</t>
  </si>
  <si>
    <t>Требуется дополнительное описание</t>
  </si>
  <si>
    <t>Ожидается представление информации</t>
  </si>
  <si>
    <t>БФТ</t>
  </si>
  <si>
    <t>Общие вопросы</t>
  </si>
  <si>
    <t>ЛК СЗН. Операция ""Выполнить"" будет непонятна Сотруднику СЗН. Что происходит, завершено оказание услуги или завершается только этап в рамках процесса оказания услуги (задачи)?</t>
  </si>
  <si>
    <t>Неактуально</t>
  </si>
  <si>
    <t>Подача заявления. Работодатель</t>
  </si>
  <si>
    <t>Одна вакансия должна быть обязательно выведена по умолчанию на форму заявления, а кнопка "Добавить" только для прикрепления дополнительных вакансий (более 1й).</t>
  </si>
  <si>
    <t>Доработка функционала</t>
  </si>
  <si>
    <t>Проработать автозаполнение полей на форме заявления после выбора вакансии из выпадающего списка.</t>
  </si>
  <si>
    <t>Принято</t>
  </si>
  <si>
    <t>Да</t>
  </si>
  <si>
    <t>В работе</t>
  </si>
  <si>
    <t xml:space="preserve">Переименовать кнопку "Добавить" на "Добавить еще вакансию".
</t>
  </si>
  <si>
    <t>Интерфейс</t>
  </si>
  <si>
    <t>Поиск подходящей работы</t>
  </si>
  <si>
    <t>Собеседования</t>
  </si>
  <si>
    <t xml:space="preserve">В ЛК Соискателя во вкладке «Собеседования» при приходе от работодателя приглашения на собеседование, в списке вывести место проведения собеседования.
</t>
  </si>
  <si>
    <t xml:space="preserve">Собеседования
</t>
  </si>
  <si>
    <t>В ЛК Соискателя во вкладке «Собеседования» при приходе от работодателя приглашения на собеседование, решить вопрос с кнопкой «Отменить собеседование» и «Отказ» со стороны пользователя это одинаковые функции.</t>
  </si>
  <si>
    <t xml:space="preserve">Роструд
</t>
  </si>
  <si>
    <t xml:space="preserve">А.1.2 и А.4: Продемонстрировать живой процесс отправки - в онлайне создаем собеседование и отправляем информацию по нему на ЕПГУ (для наглядности и прозрачности процесса).
</t>
  </si>
  <si>
    <t>Организационные вопросы</t>
  </si>
  <si>
    <t xml:space="preserve">Требуется уточнение о статусе выполнения
</t>
  </si>
  <si>
    <t>Ожидает проверки</t>
  </si>
  <si>
    <t>Выполнено/ожидает проверки</t>
  </si>
  <si>
    <t xml:space="preserve">Общесистемные вопросы
</t>
  </si>
  <si>
    <t xml:space="preserve">А.8.2: Заменить название кнопки "Выполнить" на что-то более понятное.
</t>
  </si>
  <si>
    <t xml:space="preserve">Подача заявления. Соискатель
</t>
  </si>
  <si>
    <t xml:space="preserve">Добавить в заявление кнопку «Создать резюме». После заполнения резюме должен быть обратный переход в заявление для продолжения его заполнения.
</t>
  </si>
  <si>
    <t>Минтруд</t>
  </si>
  <si>
    <t>Не выполнено</t>
  </si>
  <si>
    <t>Есть только ссылка в текстовом описании</t>
  </si>
  <si>
    <t>Общественные работы</t>
  </si>
  <si>
    <t>Вакансии ОР</t>
  </si>
  <si>
    <t>Прописать отдельную нормативную базу формирования вакансий для Общественных работ</t>
  </si>
  <si>
    <t>Методолгия</t>
  </si>
  <si>
    <t>Планируется включить в новую редакцию Положения об организации общественных работ ППРФ от 14 июля 1997 г. №875</t>
  </si>
  <si>
    <t>ФЦК</t>
  </si>
  <si>
    <t>Выполнено в рамках Фед. Стандарта</t>
  </si>
  <si>
    <t>Профобучение и ДПО безработных граждан</t>
  </si>
  <si>
    <t>Формирование перечня професий обучения</t>
  </si>
  <si>
    <t>Проработать вопрос, каким образом формируется перечень профессий, которые можно получить при прохождении профобучения. Что дедать с профессиями, которых нет в справочнике</t>
  </si>
  <si>
    <t>Вынести на заседание РГ Роструда устверждение справочник, который будет использоваться. Подготовить аналитическую записку</t>
  </si>
  <si>
    <t>На проработке ФЦК. Требуется уточнение</t>
  </si>
  <si>
    <t>НПА РПУ</t>
  </si>
  <si>
    <t>Проработать вопрос изменений по РПУ в части доработок НПА</t>
  </si>
  <si>
    <t>Из старого реестра перенесоно в комментарий БФТ из ФЦК</t>
  </si>
  <si>
    <t>В списковых формах добавлять колонку с номером строки</t>
  </si>
  <si>
    <t>На развитие</t>
  </si>
  <si>
    <t>Общее замечание к списковым формам ICE. Потребуется ядровая доработка.</t>
  </si>
  <si>
    <t>Перенести кнопку «Выбрать профессию» к статусу «Предложена профессия»</t>
  </si>
  <si>
    <t>Доработка планируется в целевой реализации из-за необходимости доработки портальной платформы.</t>
  </si>
  <si>
    <t>Статусная модель</t>
  </si>
  <si>
    <t>С точки зрения нормативных документов проработать вопрос о статусах при подаче заявления гражданина.</t>
  </si>
  <si>
    <t>Статусы при подаче заявления - проработка общего вопроса по всем услугам</t>
  </si>
  <si>
    <t>Взаимодействие с гражданами</t>
  </si>
  <si>
    <t>Проработать вопрос по дистанционному и личному взаимодействию гражданина и сотрудника СЗН</t>
  </si>
  <si>
    <t>Подготовка аналитический записки по дистанционному и личному взаимодействию.</t>
  </si>
  <si>
    <t>Формирование договора</t>
  </si>
  <si>
    <t>Должен формироваться проект договора для ознакомления с ним. В том числе необходимо проработать процесс внесения изменений в проект договора и его переформирование.</t>
  </si>
  <si>
    <t>Замечание к процессу</t>
  </si>
  <si>
    <t>Изменения в схеме.
Договор не требуется.</t>
  </si>
  <si>
    <t>В подпроцессе 4. Подбор вариантов обучения к задаче "Формирование проекта договора на обучение с гражданином" добавлен комментарий "Проект договора подготовливается на бумажном носитете за рамками системы (на основании шаблона)"
Нужно согласование с ФЦК и рабочей группой.</t>
  </si>
  <si>
    <t>БФТ совместно с ФЦК</t>
  </si>
  <si>
    <t>Временное трудоустройство несовершеннолетних</t>
  </si>
  <si>
    <t>При формировании договора должно быть прописано условие, при котором  может быть не предусмотрена выплата материальной поддержки</t>
  </si>
  <si>
    <t>На проработке с ФЦК</t>
  </si>
  <si>
    <t>Не проверено</t>
  </si>
  <si>
    <t>Взаимодействие с работодателями</t>
  </si>
  <si>
    <t>В системе работодатель должен передавать справку по формированию сведений о досрочном прекращении работ</t>
  </si>
  <si>
    <t>Замечание к функционалу</t>
  </si>
  <si>
    <t>Работодатель заполняет табель учёта времени на ПРР, в котором есть возможность указать дату досрочного прекращения действия договора. Данные передаются в ICE в контекст услуги</t>
  </si>
  <si>
    <t>На проверке</t>
  </si>
  <si>
    <t>Доступность услуг</t>
  </si>
  <si>
    <t>Проработать по всем услугам условия доступности услуг по категориям граждан. После проработке добавить все услуги доступные несовершеннолетним гражданам.</t>
  </si>
  <si>
    <t>"Список составлен. Направлен в ФЦК
Требуется доработка портала по высчитыванию возраста гражданина."</t>
  </si>
  <si>
    <t>В ЛК гражданина после сохранения выводить информационное сообщение о выполненных действиях</t>
  </si>
  <si>
    <t>Сейчас есть решение по выводу доп.страницы с описанием, если так делаем - нужно со всеми согласовать и это будет считаться выполненым.</t>
  </si>
  <si>
    <t>В методических рекомендациях прописать связь офлайн и онлайн cвязь ЦЗН с работодателем и соискателем.</t>
  </si>
  <si>
    <t>Прописано в Фед. Стандарте</t>
  </si>
  <si>
    <t>Проверка СМЭВ</t>
  </si>
  <si>
    <t>Добавить шаг, если СМЭВ не подтверждает трудоустройство или убрать проверку СМЭВ.</t>
  </si>
  <si>
    <t>Доработать схемы ВТ и ОР согласно приложению "Подтверждение трудоустройства"</t>
  </si>
  <si>
    <t xml:space="preserve">В схемы изменения внесены. Требуется показ функционала. 
</t>
  </si>
  <si>
    <t>Психподдержка</t>
  </si>
  <si>
    <t>Вопрос согласования плана вынести на обсуждение, требует доработки</t>
  </si>
  <si>
    <t>Как согласовать план, когда человек сидит в СЗН в момент формирования предварительного плана?
Решили с ФЦК оставить дистанционное согласование плана (методологи).</t>
  </si>
  <si>
    <t>Действительно отклонено, дата актуализации 11.07.22</t>
  </si>
  <si>
    <t>Добавить возможность отказа у специалиста СЗН при несогласовании плана с гражданином по телефону</t>
  </si>
  <si>
    <t>Оставляем как есть (ФЦК, методологи)</t>
  </si>
  <si>
    <t>Самозанятость</t>
  </si>
  <si>
    <t>В инструкции по оказанию услуги, внести все такие же правки, что были по другим услугам</t>
  </si>
  <si>
    <t>Замечание к интерфейсу</t>
  </si>
  <si>
    <t>Ожидание информации от ФЦК</t>
  </si>
  <si>
    <t>На странице об услуге, в разделе "Как порядок признания граждан безработными?" внести такие же правки что и были по другим услугам</t>
  </si>
  <si>
    <t>Проработать вопрос действий при изменении данных гражданина после подачи заявления</t>
  </si>
  <si>
    <t>Конфкол 07.10.21, ФЦК
Общий процесс.
При подаче заявления идентификационные сведения (ФИО, паспорт) подгружаются из ЕСИА, гражданин ознакамливается с тем, что должен изменить их в ЕСИА если они некорректны. Сведения из заявления переносятся в личное дело при его формировании.
Отдельной процедуры сообщения об изменении паспортных данных не делается. Каждое новое заявление обновляет сведения в ЛД так же, как и первое.
При личном посещении ЦЗН гражданин в обязательном порядке предъявляет паспорт, и сотрудник имеет возможность внести новый документ в личное дело. Паспортные данные в ранее поданных заявлениях при этом не меняются.
При явке гражданина на признание и предъявлении паспорта, отличного от указанного в заявлении и выданного ранее даты его подачи, у ЦЗН появляется основание в отказе по основаниям, указанным в подпункте «е» пункта 9 Порядка регистрации безработных (ППРФ 891 в новой редакции) - «представления гражданином документов, содержащих заведомо ложные сведения, а также других недостоверных данных для признания его безработным».
Вопрос, который не поднимался на обсуждении с ФЦК, работает ли проверка действительности паспорта через СМЭВ и как результаты проверки обрабатываются системой.</t>
  </si>
  <si>
    <t>На странице об услуге, вычитать раздел "Как получить услугу? Какие нужны документы?"</t>
  </si>
  <si>
    <t>Проработать вопрос подтверждении при отправке бизнес-плана уточнение, каким образом оно было отправлено, эл. почтой/личной явкой и т.д.</t>
  </si>
  <si>
    <t>Добавить промежуточный статус уведомления "Одобрено комиссией" после того как сотрудник ЦЗН вносит итоги заседания комиссии.</t>
  </si>
  <si>
    <t>В уведомлении после получения подтверждения, что комиссия пройдена, в приглашении в ЦЗН указать, что приглашается на подачу заявления и для заключения договора.</t>
  </si>
  <si>
    <t>Прислать в БФТ проект заключений, при случае, когда услуга оказана, но не в полном объёме</t>
  </si>
  <si>
    <t>Проработать вопрос, на стадии ЕФП, если гражданин не явился, или явился, но не заключил договор, услуга будет оказана, но в заключении будет указано, что именно было сделано.</t>
  </si>
  <si>
    <t>В разделе "Согласование приказа" переформулировать прикреплённый приказ, согласно бюджетному кодексу</t>
  </si>
  <si>
    <t>Проверить есть ли контроль по кол-ву знаков при добавлении информации с чеков контроля затрат.</t>
  </si>
  <si>
    <t>Переезд и переселение</t>
  </si>
  <si>
    <t>Добавить информирование сотрудника ЦЗН о создании и корректировки проекта договора</t>
  </si>
  <si>
    <t>уведомление сотруднику СЗН приходит, нужна ссылка на договор</t>
  </si>
  <si>
    <t>В информации "Об услуге" в синем блоке переформулировать описание</t>
  </si>
  <si>
    <t>запрос ФЦК (централизовано по всем услугам )</t>
  </si>
  <si>
    <t>Проработать процесс в части необходимости личной явки для подписания договора</t>
  </si>
  <si>
    <t>Конфкол 07.10.21
Позиция ФЦК:
Использование ЭП гражданином откладывается на развитие</t>
  </si>
  <si>
    <t>В информации "Об услуге" переформулировать блок "Что входит в услугу?" сделать отдельный блок, что входит в финансовую поддержку.</t>
  </si>
  <si>
    <t>В информации "Об услуге" более чётко прописать блок "Как получить услугу? Какие нужны документы?" именно ситуации предоставления услуги гражданину. Отразить этапность для каждого случая</t>
  </si>
  <si>
    <t>Нужен запрос ФЦК</t>
  </si>
  <si>
    <t>Оказание услуг</t>
  </si>
  <si>
    <t>В информации "Об услуге" блок "Как получить услугу? Какие нужны документы?" дополнить вторую ситуацию предоставления услугу гражданину тем, что и этот вариант подразумевает подачу заявления.</t>
  </si>
  <si>
    <t>На ФЦК</t>
  </si>
  <si>
    <t>Нужен запрос ФЦК (централизовано по всем услугам ?)</t>
  </si>
  <si>
    <t>Отложено</t>
  </si>
  <si>
    <t>При выборе региона исправить название Кемеровская область - Кузбасс</t>
  </si>
  <si>
    <t>Эта запись из справочника Регион (ФИАС), не правим Решение по ФИАС оценивалось отдельно</t>
  </si>
  <si>
    <t>В списке выбора статуса по затратам убрать лишние значения</t>
  </si>
  <si>
    <t>Продумать возможность: 1) автоматического закрытия задачи при определённых условиях, если, к примеру, по трём вакансиям гражданин не откликнулся, по двум работодатель сформировал отказ. Задача автоматически закрылась, ушла в ЦЗН, ЦЗН все шаги увидел. 2) всплывало уведомление о том, что гражданин должен отправить результатов просмотра вакансий в ЦЗН, и без отправки результатов не будет сформирован новый подбор вакансий.</t>
  </si>
  <si>
    <t xml:space="preserve">Предложение 1 не реализуем, по п.2 реализовано  уведомление </t>
  </si>
  <si>
    <t>Продумать вопрос срока действия приглашения на собеседование и приглашения на работу. Либо ограничивать кол-вом дней, или дать возможность работодателю аннулировать приглашение.</t>
  </si>
  <si>
    <t>в 1 услуге уже есть возможность аннуляции - кнопка "отозвать" на режиме просмотра.
В случае не явки на подписание договора идет проверка на превышение даты трудоустройства. В случае когда дата превышена Услуга идет на завершение автоматически.</t>
  </si>
  <si>
    <t>Прописать в ЦМП, что в рамках консультации, гражданин знакомиться с типовым договором на организацию переселения</t>
  </si>
  <si>
    <t>Добавить возможность просмотра договора в личное дело</t>
  </si>
  <si>
    <t>Общий функционал. Личное дело
Необходимо проработать вопрос с ИБ по реализации для всех услуг</t>
  </si>
  <si>
    <t>Соцадаптация</t>
  </si>
  <si>
    <t>На момент показа должны быть тесты. ФЦК ответственные за наполнение</t>
  </si>
  <si>
    <t>Связь тестов и сервисов по психподдержке получили от ФЦК. По соцадаптации от связи отказались.</t>
  </si>
  <si>
    <t>ФЦК предоставил список тестов, которые должны быть заведены на РвР. Заведены ли тесты на РвР сейчас, неизвестно</t>
  </si>
  <si>
    <t>Не реализовано, дата актуализации 11.07.22</t>
  </si>
  <si>
    <t>Прописать в ЦМП либо как обязательную норму, что копии документов передаются в филиальный ЦЗН, и они пересылаются в головной, либо как в диспозитивную норму, что копии документов сохраняются в филиале ЦЗН и по запросу отправляется в головной.</t>
  </si>
  <si>
    <t>Прописать в уведомлении для гражданина, о том, что если собеседование пройдено удачно, и гражданин принял приглашение на работу, ему необходимо в заявлении, в разделе "Список вакансии" отправить информацию в ЦЗН, о согласованном с работодателем месте работы.</t>
  </si>
  <si>
    <t>Проверка всех уведомлений с преложениями от ФЦК.</t>
  </si>
  <si>
    <t>Проставить в ЦМП срок написания бизнес плана гражданином и предоставления его в ЦЗН.</t>
  </si>
  <si>
    <t>Сопровождение инвалидов</t>
  </si>
  <si>
    <t>Проработать шаги по мероприятиям, выходящим за рамки системы во время оказания услуги.(Уведомления, напоминания, доп. поля для сотрудника СЗН)</t>
  </si>
  <si>
    <t xml:space="preserve">ФЦК встреча 04.10
Не проговаривали 
Уведомления с учетом действия в системе и за рамками системы.
</t>
  </si>
  <si>
    <t>Не ставить несовершеннолетних на учёт как ищущих, проработать вопрос с субъектами.</t>
  </si>
  <si>
    <t>Вопрос с регионами обсудили, они поддерживают. Информация передана БФТ.
Требуется переработка схем.</t>
  </si>
  <si>
    <t>Готово</t>
  </si>
  <si>
    <t>Проактивное предложение</t>
  </si>
  <si>
    <t>Добавить основания отказа от проактивного предложения.</t>
  </si>
  <si>
    <t>Страница и функционал реализованы. Ожидание перечня причин отказа от ФЦК, чтобы добавить на страницу</t>
  </si>
  <si>
    <t>Проработать вопрос, расхождения по срокам между фактической подачей заявления гражданином и реальным рассмотрением заявления сотрудником СЗН. Возможный вариант решения проблемы, отмаркировать время рассмотрения документа.</t>
  </si>
  <si>
    <t>Пояснить колонку "Назначено" в отчёте "Сводные данные по статусам отработки заявлений о признании безработным с момента подачи, которых прошло 11 и более дней"</t>
  </si>
  <si>
    <t>Неактуально так как отчет был изменен</t>
  </si>
  <si>
    <t>Отчетность ПРПУ</t>
  </si>
  <si>
    <t>Прокомментировать состав отчётности. Какие формы отчёта актуальны.</t>
  </si>
  <si>
    <t>Требуется уточнение о статусе выполнения</t>
  </si>
  <si>
    <t xml:space="preserve">А.7.1: В карточку "Предложение работы" подтягивать информацию из карточки вакансии, чтобы была только ссылка, а не дублирование информации.
</t>
  </si>
  <si>
    <t xml:space="preserve">А.8.2 и А.9.6: Предложение для ОЭ - проработать отчеты и метрики, чтобы в них был практических смысл и можно было как-то анализировать и делать какие-то выводы. Пока что непонятно, как с этим работать.
</t>
  </si>
  <si>
    <t>Требуется обоснование неактуальности</t>
  </si>
  <si>
    <t xml:space="preserve">А.9.2: Предложение для ОЭ - продумать объединение "Приглашение" и "Приглашение на собеседование". Согласовать терминологию, чтобы все пользователи понимали о чем идет речь. Возможно, стоит предусмотреть отправку приглашения и галочку "сразу назначить собеседование". Надо подумать, чтобы текущий процесс не сломать и не было путаницы.
</t>
  </si>
  <si>
    <t xml:space="preserve">В заявлении в списке разделов заявления помечать уже пройденные/заполненные.
</t>
  </si>
  <si>
    <t xml:space="preserve">ЛК СЗН. Соискатель
</t>
  </si>
  <si>
    <t xml:space="preserve">В ЛК СЗН информация из резюме должна быть в одном месте для удобства просмотра, в основной форме заявления.
</t>
  </si>
  <si>
    <t xml:space="preserve">Из личного дела из основной информации, а не из истории заявлений должна быть возможность просмотра последнего актуального резюме гражданина.
</t>
  </si>
  <si>
    <t>ЭЛД</t>
  </si>
  <si>
    <t xml:space="preserve">Процедурные вопросы
</t>
  </si>
  <si>
    <t xml:space="preserve">Проработать процесс изменения резюме, указанного в заявлении на поиск работы.
</t>
  </si>
  <si>
    <t xml:space="preserve">В личном деле гражданина должна быть информация об образовании
</t>
  </si>
  <si>
    <t xml:space="preserve">Сотруднику ЦЗН выводить информацию о том, сколько человек направлено на вакансию и сколько собеседований по ней проведено.
</t>
  </si>
  <si>
    <t xml:space="preserve">ФЦК: Проработать и передать БФТ, что необходимо показывать в личном деле гражданина, нужны ли какие-то дашборды по истории гражданина.
</t>
  </si>
  <si>
    <t xml:space="preserve">ФЦК: Проработать ситуацию, когда в рамках услуги по поиску работы работодатель никак не реагирует на отклик соискателя в системе. Предусмотреть автоматический отказ работодателя по вакансии и новый подбор.
</t>
  </si>
  <si>
    <t xml:space="preserve">ФЦК: Виды сведений СМЭВ необходимо отранжировать, какие можно считать достоверными, какие могут быть не достоверными. Исходя из этого, будет приниматься решение, что важнее – оригинал документа или данные из СМЭВ.
</t>
  </si>
  <si>
    <t xml:space="preserve">В заявлении на оказании услуги добавить справочник банков при указании способа получения пособия
</t>
  </si>
  <si>
    <t xml:space="preserve">В окне списка соискателей неочевидно назначение чекбоксов слева от фамилий соискателей. Нужна подсказка.
</t>
  </si>
  <si>
    <t>Регион</t>
  </si>
  <si>
    <t xml:space="preserve">В списке резюме не видно никаких данных о вакансии кроме имени вакансии. Если у работодателя много этих поваров - самых разных, с разной зп, адресом, даже городом и т.д., то что он будет делать - ему остается только подбирать в слепую. Нужно более подробно выводить информацию о вакансии.
</t>
  </si>
  <si>
    <t>Требования к вложению "pdf/a"!!! мало кто разбирается в особенностях формата pdf</t>
  </si>
  <si>
    <t xml:space="preserve">Нужны основания
</t>
  </si>
  <si>
    <t xml:space="preserve">Гражданин может указать другую дату трудоустройства, чем работодатель - работодатель же на это не имеет возможности отреагировать, кроме как отозвать предложение совсем.
</t>
  </si>
  <si>
    <t xml:space="preserve">Кнопка об отметке об актуальности вакансии - неочевидно, что это закрытие вакансии.
</t>
  </si>
  <si>
    <t xml:space="preserve">В ЛК работодателя, когда формируется приглашение на собеседование в очном формате, нужно чтобы подключался справочник адресов, а не набивался вручную.
</t>
  </si>
  <si>
    <t xml:space="preserve">Необходимы оповещения на эл. почту при изменении статуса заявления. В личном кабинете подсвечивание (выделение цветом) что было изменено или дальнейших действий.
</t>
  </si>
  <si>
    <t xml:space="preserve">уведомления на почту есть
</t>
  </si>
  <si>
    <t xml:space="preserve">1. Работодатель никогда не догадается, что кнопку собеседование проведено надо нажать. Сама кнопка спрятана под троеточие зачем-то (шаг 31)
</t>
  </si>
  <si>
    <t xml:space="preserve">2. В меню собеседование проведено нельзя поменять его дату - но она могла измениться.
</t>
  </si>
  <si>
    <t xml:space="preserve">при выборе района, выпадает длинный перечень, из которого предлагается выбрать нужный адрес. Если указать только улицу, придется выбирать из списка по различным районам. Удобнее для ввода адреса разнести по разным полям район, населенный пункт и улицу.
</t>
  </si>
  <si>
    <t xml:space="preserve">2. Регион поиска работы- невозможность выбора региона по начальным буквам (только скроллить) не работает быстрый поиск
</t>
  </si>
  <si>
    <t xml:space="preserve">При заполнении реквизитов банка: можно ли сделать, чтобы при выборе банка автоматически из справочника подтягивались реквизиты, чтобы доввести только счет получателя.
</t>
  </si>
  <si>
    <t xml:space="preserve">Нарушение прав граждан категории БОМЖ. В ЦЗН могут обращатся граждане, не имеющие какой-либо регистрации по месту жительства и по месту пребывания. Просьба учесть права гражданина
</t>
  </si>
  <si>
    <t xml:space="preserve">Не учтены права родителей детей-инвалидов. Просьба в социальный статус добавить родителей детей-инвалидов,т.к они относятка к гражданам ИТПР
</t>
  </si>
  <si>
    <t xml:space="preserve">Проблемы интерфейса заявления соискателя (шаг 37). В меню выберите резюме есть 2 одинаковых резюме, как нужно угадать соискателю - какое сейчас выбрать?
</t>
  </si>
  <si>
    <t xml:space="preserve">В процессе формирования списка на подбор кандидата, при просмотре резюме нет доступа к контактной информации гр-на.
</t>
  </si>
  <si>
    <t xml:space="preserve">гражданин мог осознанно скрыть контактные данные
</t>
  </si>
  <si>
    <t>Не согласен с решением</t>
  </si>
  <si>
    <t xml:space="preserve">При заполнении поля "дата увольнения" просьба проставить проверку на корректность заполнения поля ( введена дата увольнения - 21.05.1905 и произведено сохранение информации.).
</t>
  </si>
  <si>
    <t xml:space="preserve">При выборе способа получения пособия "Почтовая связь" закрыть возможность выбора получения пособия посредством почты в регионе, который не соответствует региону обращения гражданина ( СЗН СПб не имеет финансовой возможности направлять пособие по безработице в г. Байконур, например) При выборе способа получения пособия сделать обязательными для заполнения другие соответствующие поля, чтоб исключить возврат пособия ( гражданин может выбрать способ , но не заполнить номер счета и в дальнейшем не выходить на связь и не передать нужные нам.
</t>
  </si>
  <si>
    <t xml:space="preserve">В ЛК специалиста ЦЗН в блоке "Отчеты"необходимо добавить вкладку "Трудоустройство на вакансию"
</t>
  </si>
  <si>
    <t>Смежные процессы</t>
  </si>
  <si>
    <t xml:space="preserve">В ЛК работодателя не видна информация о трудоустроенных гражданах, нужно добавить аналитику, чтобы было видно когда и какие вакансии закрыты и кто по ним трудоустроен
</t>
  </si>
  <si>
    <t xml:space="preserve">После отправки заявки на оказание услуги, нужен переход на страницу с отправленными заявлениями. Сейчас на "Все услуги"
</t>
  </si>
  <si>
    <t xml:space="preserve">кнопку "собеседование проведено" убрать из контекстного меню (три точки) и перенести в выкидное меню, тем более что оно полностью посвящено собеседованию.
</t>
  </si>
  <si>
    <t xml:space="preserve">Названия пунктов меню и кнопок "Все услуги" и "Заявления" неинформативен. Лучше переименовать "Заявления" в "Ранее поданные заявления", "Все услуги" в "Подать заявление на услуги" или "Получить услуги службы занятости".
</t>
  </si>
  <si>
    <t xml:space="preserve">В поле "Центр занятости населения" выпадающий список нужно выводить отсортированным по алфавиту (трудно искать)
</t>
  </si>
  <si>
    <t xml:space="preserve">Наименование поля "Регион обращения в ЦЗН" нельзя сокращать (это нам привычно ЦЗН, а люди могут не понять, нужно написать полностью "Регион обращения в Центр занятости населения")
</t>
  </si>
  <si>
    <t xml:space="preserve">требуется уточнение о статусе выполнения
</t>
  </si>
  <si>
    <t xml:space="preserve">Нужно дать подсказку, что значит поле "Прием по результатам конкурса на замещение вакансии" - это могут ставить все, или имеется ввиду конкурс - только по тем должностям, где это законодательно установлено (например - конкурс на замещение должности гос. службы). Нужна подсказка.
</t>
  </si>
  <si>
    <t xml:space="preserve">По подаче заявления гражданам:Внесение почтового индекса должна определять регион, город, район. Классификатор почтовых индексов.
</t>
  </si>
  <si>
    <t xml:space="preserve">По подаче заявления гражданам:Дата рождения подтягивается из ЕСИА, таким образом можем определить категорию «Не достиг 16 лет». Выдать автоматическое уведомление.
</t>
  </si>
  <si>
    <t xml:space="preserve">При внесении данных о номере приказа об увольнении и основания увольнения, сделать подсказку где это можно посмотреть (трудовая книжка и т.д.)
</t>
  </si>
  <si>
    <t xml:space="preserve">Блок «Сведения о детях» можно, наверное предзаполнять из ЕСИА (нужно проверить, в личном кабинете госуслуг записи о детях могут быть заполнены)
</t>
  </si>
  <si>
    <t xml:space="preserve">социальный статус – нет многодетные родители, родители имеющие ребенка инвалида, а так же не предусмотрено вопроса о наличие бесплатного проезда у гражданина
</t>
  </si>
  <si>
    <t>Системная проблема</t>
  </si>
  <si>
    <t xml:space="preserve">В ЛК гражданина после согласования работодателем кандидатуры появляется уведомление об отклике. По нему можно только отказать. Соискатель не поймет, что с ним надо делать. Как просмотреть?
</t>
  </si>
  <si>
    <t xml:space="preserve">На странице «Отклики и приглашения» в блоке «Собеседования» кнопки перенести и «Отменить собеседование» спрятаны за кнопкой «Посмотреть собеседование». Нелогично. Предлагаем вынести их
</t>
  </si>
  <si>
    <t xml:space="preserve">Приходится делать обновление страницы после отправки заявления в архив и возврате, чтобы оно появилось на соответствующей вкладке.
</t>
  </si>
  <si>
    <t xml:space="preserve">В ЛК работодателя на странице «Собеседования» у назначенного собеседования отсутствует кнопка о том, что собеседование не состоялось. Кнопка «Собеседование проведено» неявная, спрятана в углу.
</t>
  </si>
  <si>
    <t xml:space="preserve">Время собеседования некорректно назначается, т.к. нижняя граница времени может быть больше верхней границы.
</t>
  </si>
  <si>
    <t xml:space="preserve">При предложении работы поле «Должность» пустое и туда можно написать все, что угодно.
</t>
  </si>
  <si>
    <t>Доработки интерфейсов, предзаполнение из вакансии</t>
  </si>
  <si>
    <t xml:space="preserve">Отсутствует ФЛК на странице «Предложение о работе». Плюс непонятна единица измерения испытательного срока. Можно указать ЗП меньше чем в вакансии.
</t>
  </si>
  <si>
    <t xml:space="preserve">На календаре собеседований добавить метки о назначенных собеседованиях. Обвести кружком числа.
</t>
  </si>
  <si>
    <t xml:space="preserve">В блоке «Опыт работы» отсутствуют поле дата начала работы и нет чекбокса «На текущий момент» (Если человек ищет работу). Потому что искать работу можно и работая. Основание увольнения – справочник.
</t>
  </si>
  <si>
    <t>Подача заявления. Соискатель</t>
  </si>
  <si>
    <t xml:space="preserve">В блоке «Дети» дату рождения можно выбрать больше текущей.
</t>
  </si>
  <si>
    <t xml:space="preserve">ЛК СЗН. Соискатель
ЛК СЗН. Работодатель
</t>
  </si>
  <si>
    <t xml:space="preserve">В ЛК сотрудника при подборе вакансий если раскрываем вакансию, видно кнопка «Откликнуться».
При открытия вакансии из окна список кандидатов открывается профиль вакансии с кнопкой откликнуться. (не логично). + не работает переход о компании.
</t>
  </si>
  <si>
    <t xml:space="preserve">ЛК СЗН
</t>
  </si>
  <si>
    <t xml:space="preserve">Необходимо реализовать наполнение информацией итоговые значения ( при клике на цифру должна разворачитьваться информация наполняющая эти значения) (шаг 20)
</t>
  </si>
  <si>
    <t xml:space="preserve">Как быть, если специалист нарушает хронологию? Как вернуться на шаг или 2 назад и выполнить все процедуры по соискателю?
</t>
  </si>
  <si>
    <t xml:space="preserve">Назначила собеседование 4 кандидатам на одно время и дату, и не было подсказки, что один кандидат на это время уже назначен
</t>
  </si>
  <si>
    <t xml:space="preserve">Адрес собеседования, как правило не меняется можно ли сделать автосохранение адреса, при необходимости его редактирование. Например в день направляю 50 приглашений на собеседование, 50 раз печатаю один и тот же адрес. Нет времени впечатывать его каждый раз, когда формируется приглашение очередному кандидату
</t>
  </si>
  <si>
    <t xml:space="preserve">В блоке Социальный статус указаны и перечислены 2 вида пенсии - пенсионер, военный пенсионер. В тоже время существуют пенсионеры других сторонних ведомств УФСИН, МВД РФ, РОСГВАРДИЯ, МЧС РФ. На основе каких НПА военные пенсионеры выделены в отдельный и будут ли добавлены другие получатели пенсии
</t>
  </si>
  <si>
    <t>Статусы приведены в соответствие с Приказом № 738н</t>
  </si>
  <si>
    <t xml:space="preserve">Подача заявления гражданином. Сделать ограничение символов в поле «Испытательный срок» и исчисления в месяцах;
</t>
  </si>
  <si>
    <t xml:space="preserve">При отклонении предложения нужно указать дату (необязательное поле). Лучше сделать её автоматической, текущей датой.
</t>
  </si>
  <si>
    <t xml:space="preserve">форма "Проверка полноты сведений для признания безработным", при неверном указании даты и время личной явки гражданина в ЦЗН, нет возможности корректировки.
</t>
  </si>
  <si>
    <t xml:space="preserve">ПРЕДЛОЖЕНИЕ. В блоке Задачи ЦЗН таблицу вывести по ширине экрана, когда столбцы уходят за предел окна очень неудобно пролистывать вправо бегунок (случайно попадаешь на нижнее заявление, которое над бегунком прокрутки).
</t>
  </si>
  <si>
    <t xml:space="preserve">По результатам профилирования пакеты услуг содержат в т.ч. услуги для безработных граждан.
Целесообразным представляется закрепить в системе блокировку подачи заявления на услуги для безработных граждан для тех граждан, которые еще не имеют статус безработного. Вместе с тем, данные услуги будут присутствовать в пакете рекомендованных услуг с отметкой, что «данные услуги рекомендуются гражданину в соответствии с его профильной группой в случае признания его безработным»
</t>
  </si>
  <si>
    <t xml:space="preserve">Задача «Назначение консультации, для утверждения плана мероприятий» на текущий момент не возникает у регионов. В результате возникают сложности с утверждением итогового плана.
Необходимо проверить, как ситуация выглядит на практике, не нужно ли что-то поправить в настройках системы, чтобы задача возникала
</t>
  </si>
  <si>
    <t xml:space="preserve">Нет возможности проверить, как реализовано определение ЖС и соответствующие предложения по пакета услуг для ЖС, так как это завязано на ответы из СМЭВ. В рамках показов не видели данный функционал, самостоятельно также проверить не можем. т.о. нет возможности говорить о том, что этот функционал реализован
</t>
  </si>
  <si>
    <t>Ожидается решение БФТ</t>
  </si>
  <si>
    <t>ЛК СЗН. Формирование списка кандидатов. Вкладка "Подобранные резюме": убрать чекбоксы в списке, заменить наименование кнопки с "Выполнить" на "Отправить список кандидатов".</t>
  </si>
  <si>
    <t>ЛК СЗН. Работодатель</t>
  </si>
  <si>
    <t xml:space="preserve">ЛК СЗН. Не интуитивно понятные наименования ссылок на карточку резюме и в личное дело. Заменить на "Перейти в личное дело" и "Перейти в карточку резюме".
</t>
  </si>
  <si>
    <t xml:space="preserve">ПРР. Выделить ярким цветом статус "Подобраны кандидаты", так как сейчас он не бросается в глаза пользователю.
</t>
  </si>
  <si>
    <t xml:space="preserve">ПРР. Предложение: добавить действия в контекстном меню по списку подобранных кандидатов для выполнения быстрых операций.
</t>
  </si>
  <si>
    <t xml:space="preserve">Подача заявления. Работодатель
</t>
  </si>
  <si>
    <t xml:space="preserve">ПРР. Предложение. Поля формы заявления: "Численность работников", "Количество рабочих мест" - вывести информацию на какую дату указано количество.
</t>
  </si>
  <si>
    <t>Нецелесообразно, так как имеется (известна) дата подачи заявления, обоснование пункт №223 в Реестре</t>
  </si>
  <si>
    <t>02.11.2022</t>
  </si>
  <si>
    <t xml:space="preserve">Расшифровать поле "ОКВЭД". Добавить по ОКВЭД подпись - "Основной ОКВЭД".
</t>
  </si>
  <si>
    <t xml:space="preserve">ЛК СЗН. Работодатель
</t>
  </si>
  <si>
    <t xml:space="preserve">В ЛК органов СЗН поменять цвета статусов «Оказана услуга» и «Подобран работник» на данный момент оба статуса отображаются одним, зелёным цветом.
</t>
  </si>
  <si>
    <t xml:space="preserve">Пункты 30-34 сценария ПМИ должны закрываться в один клик, особое внимание нужно обратить на вакансии. Если в услуги несколько вакансий, если в одной вакансии несколько рабочих мест, то нужно включать счётчик? Как происходит завершение услуги для работодателя, по содействию поиска работников? Как реализована функциональность частичного закрытия заявления?
</t>
  </si>
  <si>
    <t>Доработать сокращение шагов пользователя с точки зрения интерфейсов. Предложение Роструда со стороны Лосева В.С. по кол-ву шагов работодателя для получения услуги по содействию поиска работников:
1. Создал резюме, обратился в СЗН
2. Получил резюме
3. Просмотрел резюме, пригласил на собеседование
4. Указал результат</t>
  </si>
  <si>
    <t xml:space="preserve">Работодатель подаёт заявление. В течение месяца после подачи заявления, со стороны СЗН ему приходят списки вакансий, за некоторое время до наступления конца этого месяца работодатель должен зайти в заявление и в рамках заявления работодатель может:
1. Снять заявление, снять вакансию.
2. Продлить заявление. В рамках продления заявления, работодатель должен подтвердить, что вакансии актуальны.
СЗН должна иметь возможность просмотреть информацию о том, что какая-то часть рабочих мест работодателем закрыта, неважно каким образом. Работодатель должен иметь возможность закрывать вакансии самостоятельно в процессе работы услуги. Проработать вопрос как это вывести с точки зрения процесса.
</t>
  </si>
  <si>
    <t xml:space="preserve">Может быть блок "Сведения о потребности в работниках" немного выделить или подсветить? а то он малозаметный, хотя должен быть центральным в этой услуге!
</t>
  </si>
  <si>
    <t xml:space="preserve">В поле длительность рабочего дня есть возможность указать любые цифровые значения отличные от значения времени!
</t>
  </si>
  <si>
    <t xml:space="preserve">Зачем в окне приглашение на собеседование мы опять выбираем вакансию, мы же на вакансию и подбирали резюме. Нет необходимости заставлять работодателя повторять одни и те же действия.
</t>
  </si>
  <si>
    <t xml:space="preserve">А работодатель адреса собеседований каждый раз будет заполнять? На каждого человека?
</t>
  </si>
  <si>
    <t xml:space="preserve">А.9.2: Предложение для ОЭ - продумать объединение "Приглашение" и "Приглашение на собеседование". Согласовать терминологию, чтобы все пользователи понимали о чем идет речь. Возможно, стоит предусмотреть отправку приглашения и галочку "сразу назначить собеседование". Надо подумать, чтобы текущий процесс не сломать и не было путаницы.
Зачем сразу направлять и приглашение и приглашать на собеседование? Гражданину в один день приходит 2 противоречащих друг другу сообщения? Возможно при отправлении приглашения на предыдущем этапе должен быть выбор, что отправить - приглашение или приглашение на собеседование. И названия этих двух вариантов должны отличаться.
</t>
  </si>
  <si>
    <t xml:space="preserve">Поле "зарплата" - колесо мыши изменяет значени на 1 рубль - это не удобно
</t>
  </si>
  <si>
    <t xml:space="preserve">Поле "должность" - ручной ввод!!!. разве оно не должно соответсвовать указанному в вакансии или из заявки на подбор персонала?
</t>
  </si>
  <si>
    <t xml:space="preserve">Поле место работы - без классификатора. И необязательно к заполнению. Такого не может быть - нельзя приглашать соискателя и не говорить адрес (или дистанционно). Почему это поле не заполняется из адреса вакансии (нужна только возможность изменить его - на всякий случай).
</t>
  </si>
  <si>
    <t xml:space="preserve">Предлагаем установить отбор резюме с помощью искусственного интеллекта с датой актуальности не более 2-х месяцев, во избежание предложения работодателю неактивных резюме.
</t>
  </si>
  <si>
    <t>почти</t>
  </si>
  <si>
    <t xml:space="preserve">При назначении даты собеседования, после выбора её из всплывающего календаря, окно всплывающего календаря не исчезает. Приходится щелкать мышкой по пустому полю, чтобы оно исчезло и затем переходить к заполнению следующих полей. Это неудобно. (При выборе, например, из всплывающего окна времени собеседования, оно сразу же исчезает и можно заполнять поля дальше).
</t>
  </si>
  <si>
    <t xml:space="preserve">При заполнении ОКВЭД выбираются только названия укрупненных группировок, а не конкретный ОКВЭД
</t>
  </si>
  <si>
    <t xml:space="preserve">В заявлении должна быть возможность указывать другие телефон и эл. почту, чем в настройках ЛК. И там и там должна быть возможности указывать несколько телефонов и электронных почт.
</t>
  </si>
  <si>
    <t xml:space="preserve">В поле название остановки, вид транспорта каждый раз вводить данные, как правило нет смысла. Они должны быть введены в настройках ЛК. С возможностью внести несколько вариантов. В заявлении должна быть возможность выбрать из этих вариантов или внести другой.
</t>
  </si>
  <si>
    <t xml:space="preserve">в ЛК сотрудника ЦЗН, в списке "Задачи ЦЗН", статус "Отправлено на рассмотрение". Может изменить формулировку на "на модерации" или "ожидает обработки"
</t>
  </si>
  <si>
    <t xml:space="preserve">В кабинете работодателя услугу Содействие работодателям в подборе необходимых работников имеющую статус ""Оказана услуга"" можно ли будет скрыть или перевести в архив, что бы отображались только активные заявления
</t>
  </si>
  <si>
    <t xml:space="preserve">Вопрос про подтверждение актуальности вакансий и резюме. Запланированы ли уведомления работодателю и соискателю? Или все будет опубликовано до бесконечности? Вопрос возник по поступающим в АРМ администратора жалоб от соискателей что вакансия давно закрыта у работодателя, что им никто не нужен и т.д. А по факту она опубликована на портале.
</t>
  </si>
  <si>
    <t>Поле Длительность рабочего дня при заполнении Сведений о потребности в работниках – зачем оно здесь? Какая логика? Данное поле нужно сделать при Создание вакансии.</t>
  </si>
  <si>
    <t xml:space="preserve">Поле Дополнительные навыки могут подтягиваться из вакансии.
</t>
  </si>
  <si>
    <t xml:space="preserve">Кнопку ДОБАВИТЬ вынести из блока (чтобы было понятно, что это новая вакансия).
</t>
  </si>
  <si>
    <t>Процедурные вопросы</t>
  </si>
  <si>
    <t xml:space="preserve">Каталог услуг - Все услуги, при открытии всего одна услуга - Содействие работодателям в подборе необходимых работников. В будущем планируются еще какие то услуги? Если это одна услуга, к чему указание на КАТАЛОГ УСЛУГ? Самое удобное это подача заявления с вакансии.
</t>
  </si>
  <si>
    <t>дубль 1</t>
  </si>
  <si>
    <t>дублируется с №1 реестра, однако решение БФТ отличается</t>
  </si>
  <si>
    <t xml:space="preserve">Предложение. упростить для работодателя подачу заявления. На данный момент слишком много времени тратиться на заполнение заявления. Если работодатель имеет возможность подать заявление только на опубликованную вакансию, то и сделать полное формирование заявления конкретно на эту вакансию. Например: у работодателя список вакансий в каждой вакансии есть кнопки на редактирование, изменить видимость и т.д. Добавьте кнопку "сформировать заявление". и автоматически заполниться заявление из данных компании и вакансии. Все! Ему останется только выбрать куда направить и нажать на кнопку. Надо упрощать процесс , а не усложнять. Иначе работодатели разбегуться.
</t>
  </si>
  <si>
    <t xml:space="preserve">Предусмотрите возможность выбрать в заявлении работодателя чекбокс "Необходимо предварительное собеседование ЦЗН" вместо "Предварительный отбор" (по новому стандарту)
</t>
  </si>
  <si>
    <t xml:space="preserve">Развитие НПА </t>
  </si>
  <si>
    <t>Приказ 26н - чек-бокс с выбором сервисов "Массовый отбор" и "Организация собеседования"</t>
  </si>
  <si>
    <t>Сервисы ""Предварительный отбор"" и ""Массовый подбор"" недостаточно объяснены - не понятно, что произойдет при выборе каждого из них. Нужно полноценное описание.</t>
  </si>
  <si>
    <r>
      <rPr>
        <rFont val="Times New Roman"/>
        <color theme="1"/>
        <sz val="11.0"/>
      </rPr>
      <t xml:space="preserve">Приказ 26н - сервисы "Массовый отбор" и </t>
    </r>
    <r>
      <rPr>
        <rFont val="Times New Roman"/>
        <b/>
        <color theme="1"/>
        <sz val="11.0"/>
      </rPr>
      <t>"Организация собеседования"</t>
    </r>
    <r>
      <rPr>
        <rFont val="Times New Roman"/>
        <color theme="1"/>
        <sz val="11.0"/>
      </rPr>
      <t>, добавить всплывающие окна-подсказки с описанием сервисов</t>
    </r>
  </si>
  <si>
    <t xml:space="preserve">А зачем вообще работодатель заново пишет в предложении о работе должность и з/п? Он в вакансии пишет одно, а потом соискателям предлагает другое?
Требуется предзаполнение из вакансии при заполнении предложения о работе
</t>
  </si>
  <si>
    <t>Профилирование граждан и работодателей</t>
  </si>
  <si>
    <t>НА ЕЦП необходимо скорретировать наименование полномочия профилирование граждан, ЗАРЕГИСТРИРОВАННЫХ В ЦЕЛЯХ ПОИСКА ПОДХОДЯЩЕЙ РАБОТЫ вместо "профилирование безработных граждан", так как наименование полномочия изменилось в соответствии с новой редакцией Закона о занятости</t>
  </si>
  <si>
    <t>Несоответствие НПА</t>
  </si>
  <si>
    <t>Подпункты «а», «б» пункта 2 Стандарта. На ЕЦП «Работа в России» отсутствует функционал, обеспечивающий возможность указания необходимости получения и фиксации результатов предоставления сервисов для их последующего учета.</t>
  </si>
  <si>
    <t>Развитие НПА (1 УСЛУГА)</t>
  </si>
  <si>
    <t>Пункт 6 Стандарта. Не работают все заявленные СМЭВы, которые указаны в 1909, например, образование, наличие категории «детей-сирот...».</t>
  </si>
  <si>
    <t>Пункт 16 Стандарта. Отсутствует возможность отобразить результаты работы на ЕПГУ.</t>
  </si>
  <si>
    <t>Подпункт «б» пункта 19 Стандарта (направление уведомлений через ЕПГУ). Не реализовано.</t>
  </si>
  <si>
    <t>Пункт 21 Стандарта. Отсутствует возможность направить уведомление о необходимости корректировки резюме по итогу анализа резюме (есть возможность это делать только в виде комментариев).</t>
  </si>
  <si>
    <t>Пункт 23 Стандарта. При отсуствии вакансий ЦЗН осуществляет подбор гражданину подходящей работы в срок не позднее 2 рабочих дней со дня поступления на ЕЦП сведений о рабочих местах. Не реализовано. Необходимо предусмотреть возможность осуществления подбора подходящей работы (в целом циклического процесса по поиску подходящей работы по предоставлению государственной услуги по содействию гражданам в поиске подходящей работы) вне зависимости от проведения процедур регистрационного учета безработных граждан, приостановок выплаты пособия по безработице.</t>
  </si>
  <si>
    <t>Подпункт «б» пункта 25 Стандарта. Нет возможности отобразить на ЕПГУ уведомления гражданина.</t>
  </si>
  <si>
    <t>Пункт 57 Стандарта. Не реализован календарь мероприятий, где можно отобразить граждан, которые готовы посетить тренинги.</t>
  </si>
  <si>
    <t>Закон о занятости и иные НПА (отсутствие требования). При отказе гражданам в постановке на регистрационный учет в качестве безработных необходимо предусмотреть продолжение предоставления государственной услуги по содействию в поиске подходящей работы. В настоящее время присваиваемый в таком случае статус заявления не позволяет осуществлять дальнейшее предоставление услуги.</t>
  </si>
  <si>
    <t>По согласованию с Рострудом (позиция соответствующего управления была уточнена) необходимо исключить из процесса издание приказа о снятии с регистрационного учета в целях поиска подходящей работы (в случае, если такое снятие осуществляется отдельно от снятия с регистрационного учета в качестве безработного).</t>
  </si>
  <si>
    <t>Решение на РГ</t>
  </si>
  <si>
    <t>решить на рабочей группе</t>
  </si>
  <si>
    <t>Закон о занятости (статья 36). Приказ Минтруда № 116н (п. 131 Правил), Приказ Минтруда № 738н (Приложение № 28).Необходимо предусмотреть при осуществлении перерегистрации безработных граждан возможность издания приказа об оказании материальной помощи в связи с истечением установленного периода выплаты пособия по безработице.</t>
  </si>
  <si>
    <t>Закон о занятости (п.4 статьи 35). Приказ Минтруда № 116н (п. 36 Правил), Приказ Минтруда № 738н (Приложение № 27). Необходимо предусмотреть при осуществлении перерегистрации безработных граждан возможность издания приказа о периоде, в течение которого не производится выплата, увеличении продолжительности и продлении периода выплаты пособия по безработице, а также приказа об отмене указанного приказа.</t>
  </si>
  <si>
    <t>Приказ Минтруда № 116н (п. 14 Правил). Необходимо предусмотреть возможность издания приказа о внесении изменений в приказ о признании гражданина, зарегистрированного в целях поиска подходящей работы, безработным и назначении, размерах и сроках выплаты пособия по безработице.</t>
  </si>
  <si>
    <t>согласовать форму приказа</t>
  </si>
  <si>
    <t>Постановление Праивтельства № 1909 (п.19 Правил). Необходимо предусмотреть возможность направления информации о прохождении собеседований, осуществляемой непосредственно гражданином.</t>
  </si>
  <si>
    <t>При подаче заявления на поиск работы гражданин должен подтвердить корректность паспортных данных, для этого добавить чекбокс под данными паспорта. Если данные из ЕСИА не актуальны, гражданин должен изменить их на ЕСИА и только после этого подавать заявление с корректными данными. Об этом на форме должно быть информационное сообщение. Если гражданин отправляет заявление с некорректными паспортными данными, должен быть отказ по заявлению.</t>
  </si>
  <si>
    <t>Новый в реестре от 02062022</t>
  </si>
  <si>
    <t>В заявлении на пособие должна быть доступна для заполнения только постоянная регистрация, временная может быть только для поиска работы без постановки на учет в качестве безработного.</t>
  </si>
  <si>
    <t>Для вакансий при поиске работы отмечать вакансии, по которым от работодателя есть заявление на содействие в подборе работников.</t>
  </si>
  <si>
    <t>Исходя из категории гражданина, ограничивать состав запрашиваемых видов сведений СМЭВ, чтобы не перегружать систему.</t>
  </si>
  <si>
    <t>ФЦК: Проработать вопрос что делать, если для гражданина не найдена ни одна подходящая вакансия, какие действия кем должны быть выполнены дальше по процессу.</t>
  </si>
  <si>
    <t>В списке подобранных резюме отмечать резюме граждан, которые обратились в службу занятости для оказания услуги по поиску работы</t>
  </si>
  <si>
    <t>В заявлении на оказании услуги в поле «Основание увольнения» давать гражданину возможность выбирать из справочника оснований</t>
  </si>
  <si>
    <t>Уточнить перечень социальных статусов для указания в заявлении на оказание услуги. Список социальных статусов получить от ФЦК.</t>
  </si>
  <si>
    <t>Переименовать наименование кнопки для просмотра подтвержденных сотрудником службы занятости вакансий</t>
  </si>
  <si>
    <t>При отказе работодателя гражданину по итогам проведенного собеседования дать возможность работодателю выбрать причину отказа из справочника отказов</t>
  </si>
  <si>
    <t>ЛК СЗН</t>
  </si>
  <si>
    <t>В реестре подобранных вакансий в ЛК сотрудника службы занятости отображать результаты собеседований</t>
  </si>
  <si>
    <t>Добавить сведения об образовании гражданина в список полученных данных от СМЭВ</t>
  </si>
  <si>
    <t>Убрать указание секунд при указании сотрудником службы занятости даты и времени перерегистрации</t>
  </si>
  <si>
    <t>В реестре заявлений в ЛК соискателя по соответствующему заявлению вывести назначенную дату перерегистрации</t>
  </si>
  <si>
    <t>Добавить возможность создания заявления из списка заявлений</t>
  </si>
  <si>
    <t>Добавить вкладку «Рекомендации о показанных и противопоказанных видах трудовой деятельности с учетом нарушенных функций организма человека, обусловленных заболеваниями, последствиями травм и дефектами».</t>
  </si>
  <si>
    <t>"В соответствии со статьей 5.1. Федерального закона от 24.11.1995 г. №181-ФЗ «О социальной защите инвалидов в Российской Федерации», согласно которой принятие органами государственной власти, органами местного самоуправления, иными органами и организациями, предоставляющими государственные и муниципальные услуги по содействию в поиске подходящей работы, осуществляются на основании сведений об инвалидности, содержащихся в Федеральном реестре инвалидов.
В целях качественного предоставления государственных услуг в области занятости населения требуется добавление в ЕЦП «Работа в России» данного функционала."</t>
  </si>
  <si>
    <t>Добавить в разделах "новые" и "назначенные" задачи ЛК специалиста ЕЦП дополнительные ОПЦИОНАЛЬНЫЕ поля "резюме" и "место обучения" (образование).</t>
  </si>
  <si>
    <t>Чтобы специалисты могли корректно распределять задачи (не требовалось заходить в каждую личную карточку гражданина).</t>
  </si>
  <si>
    <t>Добавить форму для печати ""Заявления гражданина о поиске подходящей работы"", точно передающая сведения содержащиеся в базе на определенный момент времени (дата время печати должны отражаться в колонтитуле), без лишних ручных действий со
стороны пользователя ЕЦП</t>
  </si>
  <si>
    <t>Для предъявления в судебные органы необходима форма для печати ""Заявления гражданина о поиске подходящей работы"":  
печать принтскрином - не подходит из-за объема данных в одном заявлении;
копирование в офисное ПО не подходит из-за наличия ручных действий пользователя, а так же не точно передает содержимое Заявления (отсутствуют выбранные гражданином пункты - ""галочки"")</t>
  </si>
  <si>
    <t>Добавить в раздел "Заявки на обучение" графу "Причина отклонения"</t>
  </si>
  <si>
    <t>Для большей наглядности и сбора статистической информации по причинам отказа сотрудниками ЦЗН гражданам</t>
  </si>
  <si>
    <t>Прошу внести в работу территориальных отделов службы занятости населения корректировку по доведению информации до обратившегося гражданина. Во взаимодействии с гражданами сотрудникам, назначая встречу, предлагается первым делом получать обратную связь через звонок по телефону, с обязательным ожиданием на линии не менее какого-то вразумительного времени. Далее возможно смс-оповещение. Информацию по встрече на электронную почту необходимо направлять в третью очередь с обязательным обратным ответом о прочтении.</t>
  </si>
  <si>
    <t>Обращение из интернет-приемной ПГ/21601 от 08.08.2022</t>
  </si>
  <si>
    <t>Регистрация организации и присоединение к головной организации</t>
  </si>
  <si>
    <t>При подаче заявки на присоединение к компании, помимо поля "наименование", необходимо добавить поля ИНН и КПП, по которым также можно будет осуществлять поиск</t>
  </si>
  <si>
    <t>Исключит временные затраты работодателя.</t>
  </si>
  <si>
    <t>На тестовом стенде невозможно зарегистрировать организацию, и пройти весь путь клиента. Не приходит сообщение с подтверждением на электронную почту</t>
  </si>
  <si>
    <t>На боевом стенде зарегистрировал организацию присоединился к другой организации в качестве менеджера (присоединить свою учетную запись, к уже зарегистрированной компании), следом удалился себя как менеджер из данной компании, при попытке присоединиться в качестве структурного подразделения, предлагает вновь зарегистрировать компанию, при этом выдает сообщение что организация уже зарегистрирована и не позволяет зарегистрироваться. При этом позволяет изменить КПП и зарегистрировать еще одну организацию под прежней учетной записью, но с новым КПП</t>
  </si>
  <si>
    <t>Информация о вакансии</t>
  </si>
  <si>
    <t>Контактные данные в вакансии, а именно номер телефона и адрес электронной почты должны быть обязательными для заполнения. В обязательном порядке отображаться сотрудникам ЦЗН, а для кандидатов по желанию работодателя.</t>
  </si>
  <si>
    <t>Приказ Минтруда 738н, Приказ Минтруда 27н, Приказ Роструда 173</t>
  </si>
  <si>
    <t>Исключить дублирование вакансий и карточек организаций на ЕЦП (вакансии размещенные непосредственной работодателем на ЕЦП и поступивших из РИС)</t>
  </si>
  <si>
    <t>ПП РФ 1909</t>
  </si>
  <si>
    <t>В вакансии поле образование и опыт работы должны быть обязательными для заполнения</t>
  </si>
  <si>
    <t>Приказ Минтруда 738н, Приказ Роструда 174</t>
  </si>
  <si>
    <t>Поля с указанием заработной платы должны быть обязательными для заполнения</t>
  </si>
  <si>
    <t>ПП РФ 1909, Приказ Минтруда 738н, Приказ Роструда 174</t>
  </si>
  <si>
    <t>В разделе "образование" добавить справочник: не задан; дошкольное образование; начальное общее образование; основное общее образование; среднее общее образование; среднее профессиональное образование; высшее образование - бакалавриат; высшее образование - специалитет, магистратура; высшее образование - подготовка кадров высшей квалификации</t>
  </si>
  <si>
    <t>ОКИН</t>
  </si>
  <si>
    <t>"В разделе «Возможность работы для социально незащищённых групп» исключить возможность одновременного выбора квотируемого рабочего места и категории осужденных, пенсионеров и т.д. 
Разделить на 2 раздела, отдельно вывести квотируемые рабочие места , со справочником соответствующих категорий граждан и отдельно справочник для других социально уязвимых категорий граждан"</t>
  </si>
  <si>
    <t>Закон о Занятости</t>
  </si>
  <si>
    <t>В разделе вид премии отсутствует возможность выбора нескольких видов премии</t>
  </si>
  <si>
    <t>ТК РФ</t>
  </si>
  <si>
    <t>Не работает функционал по снятию с публикации не актуализированной работодателем вакансий. Вакансия не обновлена с 30.11.2021, при этом на 01.02.2022 является доступной. Уведомления о необходимости актуализировать не поступало.</t>
  </si>
  <si>
    <t xml:space="preserve">п.43 ПП РФ 867 </t>
  </si>
  <si>
    <t>В профиле вакансии необходимо: 
1. выводить информацию о дате публикации вакансии, дате актуализации вакансии, дате снятия вакансии с публикации. 
2. дополнительно необходимо в профиле вакансии добавить возможность выбора вида и типа вакансии: 
-Предполагается привлечение иностранных работников (Визовые страны, безвизовые страны), 
-Квотируемое рабочее место (Инвалид, молодежь), 
-В рамках 362 ПП.</t>
  </si>
  <si>
    <t>ПП РФ 867, ПП РФ 362, ПП РФ 1909, Приказа Минтруда 26н</t>
  </si>
  <si>
    <t>Работодатель не может выполнить требования, в части размещения информации о вакансии, ввиду отсутствия наименования профессий на ЕЦП. Справочник Профессий является неполным.</t>
  </si>
  <si>
    <t>Закон о Занятости, ПП РФ 2576</t>
  </si>
  <si>
    <t>Реализовать возможность размещения информации о вакансиях, имеющихся не только на текущий момент, но и на перспективу (в том числе для работодателей планирующих расширение). Добавить поле "дата начала действия вакансии"</t>
  </si>
  <si>
    <t>Приказ Минтруда 157.
Позволит существенно увеличить базу вакансий ЕЦП, и повысить качество подбора персонала. В том числе из граждан находящихся под риском высвобождения и/или указавших в резюме дату готовности приступить к работе</t>
  </si>
  <si>
    <t xml:space="preserve">Уведомления по вакансиям должен получать один ответственны менеджер, в адрес электронной почты указанный в информации о вакансии. Исключить направление уведомлений в адрес электронной почты, указанной при регстрации. </t>
  </si>
  <si>
    <t xml:space="preserve">На данный момент все уведомления приходят в адрес электронной почты (как правило руководителя), указанный при регистрации. </t>
  </si>
  <si>
    <t>Отсутствует задача сотруднику ЦЗН по актуализации вакансии.
Необходимо реализовать задачу по актуализации вакансии сотрудником ЦЗН, на основании даты последней актуализации вакансии или публикации вакансии.</t>
  </si>
  <si>
    <t>Предусмотреть фиксацию даты размещения вакансии и даты актуализации вакансии</t>
  </si>
  <si>
    <t>В ключевых навыках отсутствует возможность указания иного навыка, отсутствующего в справочнике</t>
  </si>
  <si>
    <t>В случае снятия вакансии работодателем на ЕЦП, информация о вакансии исчезает. Необходимо исключить удаление информации о вакансии из системы. Информация о истории размещения вакансий работодателями необходимо переводить в архив с возможностью возобновления (повторного размещения).</t>
  </si>
  <si>
    <t>Модерация вакансии</t>
  </si>
  <si>
    <t>При внесении работодателем изменений в информацию о вакансии в поля "Профессия", "Заработная плата от", "Заработная плата до", "Регион", "Адрес места работы", "График работы", "Тип занятости", "Вредные условия труда", "Возможность работы для социально-незащищенных групп", сведения не отправляются на повторную модерацию. При этом внесения изменений в указанных полях являются существенными, и влияют на оказание услуги по поиску работы и подбору работников.</t>
  </si>
  <si>
    <t>разместил вакансию, отправил на модерацию, не дождавшись модерации отозвал вакансию, скорректировал и подал снова, вакансия не пройдя модерацию получила статус одобрена</t>
  </si>
  <si>
    <t>Ошибка</t>
  </si>
  <si>
    <t>Модерация</t>
  </si>
  <si>
    <t>Реализовать оценку резюме и вакансий на этапе модерации по 3-х балльной системе</t>
  </si>
  <si>
    <t>Позволит производить контроль качества заполнения резюме и  вакансии, а также определить граждан и работодателей, которым требуются дополнительные сервисы по составлению резюме и вакансии.</t>
  </si>
  <si>
    <t>не приходит уведомление о модерации организации, после обновления информации в карточке организации</t>
  </si>
  <si>
    <t>При попытке отправить заявление с заполненными полями , всплывает сообщение ""В данных формы найдены ошибки"", при этом не указана какая именно ошибка. Все заполнено корректно, обязательные поля заполнены</t>
  </si>
  <si>
    <t>Уточнение критериев подбора</t>
  </si>
  <si>
    <t>По результату внесения изменений в вакансию по предложению ЦЗН, невозможно данное заявление повторно направить в ЦЗН на рассмотрение. Можно лишь отозвать заявление или вновь посмотреть предложения ЦЗН по корректировке вакансии</t>
  </si>
  <si>
    <t>ошибка</t>
  </si>
  <si>
    <t>Подгружать Регион обращения в ЦЗН по фактическому адресу регистрации компании, с возможностью выбора другого региона и ЦЗН, не блокирующее предзаполнение</t>
  </si>
  <si>
    <t xml:space="preserve">Из формы заявления убрать поля: Численность работников, Количество рабочих мест, Численность работников, уволенных с начала года, Социальные гарантии работникам, Адрес места нахождения. </t>
  </si>
  <si>
    <t>Данная информация есть в соответствующих отчетах и информации о вакансии.
Требуется обоснование неактуальности</t>
  </si>
  <si>
    <t>Из сведений о потребности в заявлении убрать поля: Необходимое количество работников, Длительность рабочего дня, Дополнительные пожелания к работнику, Прием по результатам конкурса на замещение вакансии, Дополнительные навыки</t>
  </si>
  <si>
    <t>требуется доп обсуждение</t>
  </si>
  <si>
    <t>Соответствующая информация присутствует в информации о вакансии.</t>
  </si>
  <si>
    <r>
      <rPr>
        <rFont val="Times New Roman"/>
        <color theme="1"/>
        <sz val="11.0"/>
      </rPr>
      <t xml:space="preserve">При получении центром занятости населения в течение срока, предусмотренного подпунктом "б" пункта 23 ( направить в центр занятости населения с использованием единой цифровой платформы по своему выбору: согласие с предложением внести изменения в заявление/отказ от предложения внести изменения в заявление в срок не позднее 3 рабочих дней с момента получения уведомления) согласия работодателя с указанным предложением, изменения в заявление вносятся на единой цифровой платформе в </t>
    </r>
    <r>
      <rPr>
        <rFont val="Times New Roman"/>
        <b/>
        <color theme="1"/>
        <sz val="11.0"/>
      </rPr>
      <t>автоматическом режиме</t>
    </r>
    <r>
      <rPr>
        <rFont val="Times New Roman"/>
        <color theme="1"/>
        <sz val="11.0"/>
      </rPr>
      <t>. Работодатель подписывает изменения в заявление в форме электронного документа с использованием единой цифровой платформы.</t>
    </r>
  </si>
  <si>
    <t>автокорректировка вакансии с учетом скорректированных данных сотрудником ЦЗН</t>
  </si>
  <si>
    <t>п.24 Приказа Минтруда 26н - не реализовано.</t>
  </si>
  <si>
    <t>Направление работодателю уведомления, содержащего перечень подобранных кандидатур работников, результаты согласования с гражданами (кандидатами на работу) проведения переговоров с работодателем;</t>
  </si>
  <si>
    <t>Развитие НПА (2 УСЛУГА)</t>
  </si>
  <si>
    <t>Подпункт 9 Пункта 19 Приказа Минтруда 26н - не реализовано</t>
  </si>
  <si>
    <t>Подбор работников</t>
  </si>
  <si>
    <t>Заявление на подбор работников. Требования к опыту работы в вакансии не менее 1 года, а CV-matching подбирает кандидатов без опыта, при этом ранее работодателю предлагались кандидаты с опытом работы</t>
  </si>
  <si>
    <t>Приказа Минтруда 26н</t>
  </si>
  <si>
    <t>CV-matching не выдает в подборе кандидата, на новую вакансию, по новому резюме (кандидат ранее был предложен этому работодателю, по другой вакансию и с другим резюме).</t>
  </si>
  <si>
    <t>Ранжирование резюме</t>
  </si>
  <si>
    <t>Настроить ранжирование резюме кандидатов в соответсвии с датой размещения/актуализацией резюме</t>
  </si>
  <si>
    <t>1. При подаче заявления работодателем на ЕЦП с использованием ЕПГУ это заявление попадает в старый АРМ; (носит массовый характер); 
2. Работодатели имеют возможность подать заявление на старой версии РвР, соответственно услуга оказывается в РИС, т.к. не может быть оказана на ЕЦП ввиду отсутствия заявления; При этом работодатели путаются, кто-то подает на старую версию, а кто-то на ЕЦП. Необходимо исключить возможность регистрации и подачи заявлений работодателями на старой версии РвР. (носит массовый характер)</t>
  </si>
  <si>
    <t>Приказа Минтруда 26н
Требуется обоснование неактуальности</t>
  </si>
  <si>
    <t>При подаче заявления на подбор работников, информация в разделе сведения о потребности, должна быть идентична информации, указанной в вакансии, в том числе в части, необходимого числа работников.</t>
  </si>
  <si>
    <t>п.7 Приказа Минтруда 26н</t>
  </si>
  <si>
    <t>Система не позволяет подписать новое заявление, после внесения корректировок работодателем, по предложению ЦЗН. Не позволяет сохранить</t>
  </si>
  <si>
    <t>ЛК Работодателя</t>
  </si>
  <si>
    <t>В ЛК работодателя обеспечить распределение направленных кандидатов, откликов и тд. по категориям, в зависимости от того, в рамках какой услуги направлен кандидат (Поиск работы, Подбор работников, Самостоятельно), с напоминанием в какой срок необходимо предоставит результат по кандидату(в зависимости от категории).</t>
  </si>
  <si>
    <t>Закон о Занятости, ПП РФ 1909, Приказа Минтруда 26н</t>
  </si>
  <si>
    <t>При осуществлении подбора необходимых работников сотрудник ЦЗН не видим в заявлении на какую категорию граждан осуществлен подбор. Необходимо добавить в задачу «Формирование списка кандидатов и уточнение критериев подбора при необходимости» поле тип вакансии (квотируемая вакансия для инвалидов/ молодежи/не задан и т.д.). CV-matсhing некорректно осуществляет подбор кандидатов. На места для инвалидов подбирает обычных граждан, на обычные рабочие места подбирает инвалидов.</t>
  </si>
  <si>
    <t>Услуга по подбору не должна бесконечно формировать перечни кандидатов и направлять работодателю. Необходимо после первого подбора кандидатов реализовать функционал, уточняющий у работодателя, требуется продолжение подбора или нет.</t>
  </si>
  <si>
    <t>Необходимо устранить массовую ошибку, требующую регулярной очистки кеша, куки, а также использование определенных браузеров, для подачи заявления (ТП сообщает что мазила не поддерживает ЕЦП). Работодателей не устраивает требование к регулярной очистке кеша и куки и смены браузеров, для подачи заявления. В большинстве компаний настроен рабочий стол специалиста, с определенными набором программных продуктов. Установка иных программных продуктов недопустима.</t>
  </si>
  <si>
    <t>Закон о Занятости, Приказа Минтруда 26н.
Ошибка актуальна на 31.08.2022, проблема не решена.</t>
  </si>
  <si>
    <t>CV-matching некорректно осуществляет подбор кандидатов. На вакансию Водителя и HR, система подбирает Аналитика. Ручной поиск кандидатов работает некорректно.</t>
  </si>
  <si>
    <t>Закон о Занятости, Приказа Минтруда 26н</t>
  </si>
  <si>
    <t>В заявлении скорректировать наименование сервиса "Предварительное собеседование" на "Организация собеседования"</t>
  </si>
  <si>
    <t>При выборе работодателем в заявлении одного из сервисов, ЦЗН не получает информацию о выбранном сервисе</t>
  </si>
  <si>
    <t>При формировании списка кандидатов и уточнение критериев подбора при необходимости (задача специалиста ЦЗН) CV-Matching не подобрал ни одного кандидата, на вакансию делопроизводитель. При том что таких кандидатов в регионе около 39 при ручном подборе</t>
  </si>
  <si>
    <t>Ошибка подбора</t>
  </si>
  <si>
    <t>Отзыв заявления</t>
  </si>
  <si>
    <t>При отзыве заявления, работодатель может указать только 3 причины: вакансия не актуальна, не требуется содействие сотрудников; не согласен с данными смэв. 
Целесообразно исключить вариант «не согласен с данными смэв». Добавить: 1) низкий уровень качества подбора кандидатов, 2) отсутствие мотивации к работе у кандидатов, 3) отсутствие кандидатов, 4) низкий уровень сервиса центра занятости, 5) кандидаты подобраны самостоятельно, 6) кандидаты подобраны при помощи центра занятости</t>
  </si>
  <si>
    <t>Работодатель не владеет информацией о том, что такое "данные смэв". Добавление вариантов позволит проводить  анализ причин отзыва заявлений.</t>
  </si>
  <si>
    <t>Поле «Организационно-правовая форма» в заявлении должно заполняться в автоматическом режиме, на основании информации в карточке организации</t>
  </si>
  <si>
    <t>После подбора кандидатов, в информации о заявлении работодатель видит только информацию, содержащуюся в заявлении на содействие. Отсутствует информация о подобранных кандидатах. Необходимо вывести данную информацию, чтобы работодатель не искал ее в разных разделах</t>
  </si>
  <si>
    <t>Удобство использования ЕЦП для работодателя;
исключит временные затраты работодателя</t>
  </si>
  <si>
    <t xml:space="preserve">Необходимо проработать возможность отклонения заявления специалистом ЦЗН, в случае ошибочной подачи заявления работодателем или в случае длительного отсутствия взаимодействия по заявлению, с указанием причин (требуется справочник). </t>
  </si>
  <si>
    <t>Исключит временные затраты работодателя и специалиста ЦЗН.</t>
  </si>
  <si>
    <t>При подаче заявления на содействие в подборе работников, необходимо реализовать следующее: при выборе вакансии из перечня, должна отображаться более подробная информация о вакансии, а именно тип вакансии (квотируемая вакансия для инвалидов/ молодежи/ не задан) и адрес рабочего места вакансии (всплывающая информация). Отсутствие данной информации при выборе вакансии на этапе подачи заявления, приводит к дополнительным временным затратам работодателя и специалиста ЦЗН. Пример: Несколько вакансий кассира, в разных районах Москвы, работодатель при подаче заявления на содействие в подборе работников не может выбрать конкретную вакансию, в конкретном районе, действует наугад.</t>
  </si>
  <si>
    <t>В разделе «Общие сведения о юридическом лице» Поля численность работников, количество рабочих мест, Численность работников, уволенных с начала года, Социальные гарантии работникам, исключить, т.к.: 
 1) сотрудник, занимающийся подбором персонала, не владеет достоверной информацией о численности работников и численности работников, уволенных с начала года, помимо этого мы получаем эту информацию от работодателя из отчетных форм, которые он предоставляет в рамках 25 статьи;
 2) Социальные гарантии работникам имеются в информации о вакансии;
 3) Количество рабочих мест повторяется трижды, два раза в заявлении и один раз в информации о вакансии.
 4) Среднесписочную численность работников необходимо получать посредствам СМЭВ, исключив ручной ввод информации.</t>
  </si>
  <si>
    <t>нужны нпа</t>
  </si>
  <si>
    <t>Позволит формировать корректную статистическую информацию</t>
  </si>
  <si>
    <t>Раздел «Адрес места нахождения» должен заполняться автоматически из профиля вакансии и/или карточки организации, либо должна быть возможность выбора адреса из списка адресов, указанных в размещенных работодателем вакансиях.
 Есть несколько типов адреса: юридический (должен присутствовать в карточке организации), адрес головного офиса (фактический, также присутствует в карточке организации), адрес рабочего места (фактический адрес рабочего места, указывается в вакансии) и адрес места проведения собеседования (указывается в вакансии и в форме заявления на подбор)
 Необходимо привести формы в соответствие с указанной логикой.</t>
  </si>
  <si>
    <t>Исключит временные затраты работодателя (с учетом п.7 Приказа Минтруда 26н - "Заявление подается работодателем на основании информации о вакансии, опубликованной на единой цифровой платформе").</t>
  </si>
  <si>
    <t>В разделе «Сведения о потребности в работниках» поле «Необходимое количество работников» должно заполняться автоматически, на основании информации в вакансии, поля «Длительность рабочего дня», «Дополнительные пожелания к работнику, «Дополнительные навыки» исключить, т.к. вся информация имеется в профиле вакансии.</t>
  </si>
  <si>
    <t>Исключит некорректное формирование статистических данных.
Исключит временные затраты работодателя (с учетом п.7 Приказа Минтруда 26н - ""Заявление подается работодателем на основании информации о вакансии, опубликованной на единой цифровой платформе"").</t>
  </si>
  <si>
    <t>В случае подбора граждан с инвалидностью, при отсутствии таких кандидатов необходимо предусмотреть возможность завершения услуги, по причине отсутствия кандидатов.</t>
  </si>
  <si>
    <t>нужны нпа - БФТ</t>
  </si>
  <si>
    <t>Изменение критериев подбора в данном случае может быть некорректным, так как существует ряд определенных требований к таким вакансиям, в зависимости от группы инвалидности, нозологии и тд. Не во всех вакансиях для граждан с инвалидностью возможно внести корректировку. (ст. 11, 20, 22, 23, 24 Закона 181-ФЗ; Приказ Минтруда 685н)</t>
  </si>
  <si>
    <t>При оказании услуги работодателям, в поиске резюме кандидатов можно воспользоваться только 3мя фильтрами (по всему резюме, по названию резюме, по описанию резюме). Необходим дополнительный фильтр - по профессии</t>
  </si>
  <si>
    <t>вывести доп столбец</t>
  </si>
  <si>
    <t xml:space="preserve">Исключит временные затраты сотрудника </t>
  </si>
  <si>
    <t>Исключить кандидатов/вакансии из перечня, в случае если кандидат уже был предложен ранее, данному работодателю, по этой вакансии. Пример: соискатель был предложен работодателю в рамках услуги по подбору работников, следом этому же соискателю предагается данная вакансия в рамках услуги по поиску работы</t>
  </si>
  <si>
    <t>Вывести доп столбец была пара</t>
  </si>
  <si>
    <t>Исключит дублирование кандидатов/предложенных вариантов работы, негативное отношение работодателей/соискателей.</t>
  </si>
  <si>
    <t>Доработать справочник ОКВЭД, присутствуют не все виды экономической деятельности, что не позволяет работодателям корректно отобразить информацию</t>
  </si>
  <si>
    <t>справочник оквэд и профессий - конкретные примеры</t>
  </si>
  <si>
    <t>п.23 Приказа 26н. При получении информации о противоречиях между сведениями, указанными работодателем в заявлении, и сведениями, содержащимися в вышеуказанных реестрах, центр занятости населения направляет работодателю с использованием единой цифровой платформы в течение одного рабочего дня со дня выявления противоречий уведомление о приостановлении оказания государственной услуги, содержащее:
а) предложение внести изменения в сведения о работодателе, содержащиеся в заявлении (далее - изменения в заявление), с использованием единой цифровой платформы;
б) информацию об обязанности работодателя не позднее 3 рабочих дней с момента получения уведомления направить в центр занятости населения с использованием единой цифровой платформы по своему выбору:
согласие с предложением внести изменения в заявление;
отказ от предложения внести изменения в заявление.
п.27 Приказа 26н. В случае отсутствия подходящих кандидатур работников, центр занятости населения направляет работодателю с использованием единой цифровой платформы уведомление в срок не позднее одного рабочего дня с момента принятия заявления, содержащее:
а) предложение внести изменения в информацию о вакансии с использованием единой цифровой платформы;
б) информацию о том, что работодателю необходимо не позднее 3 рабочих дней с момента получения уведомления внести изменения в информацию о вакансии с использованием единой цифровой платформы. 
Предложение: реализовать повторное напоминание о сроке корректировки (за день до окончания срока продублировать напоминание о приостановке госуслуги, в том числе на эл.почту работодателя - "Для возобновления оказания государственной услуги требуется внести изменения в сведения о работодателе, содержащиеся на Едином портале государственных услуг/ изменения в информацию о вакансии. Срок для внесения изменений - 1 день.")</t>
  </si>
  <si>
    <t>Позволит исключить прекращение предоставления госуслуге, в случае если работодатель не увидел или забыл об уведомлении и сроке внесения изменений.</t>
  </si>
  <si>
    <t>Предусмотреть возможность для работодателя «полностью согласиться с предложениями сотрудника ЦЗН о внесении правок по вакансии (принять все правки)» и не отправлять такую вакансию на модерацию. При этом для случая, когда правки вносятся работодателем самостоятельно по своей инициативе или отличные от предложения сотрудника ЦЗН, модерация проходит в общем порядке. Правки предлагается автоматизировать, корректировки вносятся в автоматическом режиме, на основании согласия работодателя с правками.</t>
  </si>
  <si>
    <t>Данное предложение будет способствовать уменьшению срока на предоставление госуслуги (при избежании повторной модерации, в случае согласия работодателя с предложенными центром занятости корректировками).</t>
  </si>
  <si>
    <t>Сотрудник ЦЗН предлагает работодателю внести правки в вакансию (так как нет подходящих кандидатов). При получении работодателем уведомления о необходимости внести правки в вакансии, работодатель видит 2 варианта ответа: согласиться с предложенными правками или отозвать заявление.
 Предусмотреть еще один вариант ответа «отказаться от внесения изменений». 
 При этом, в случае если работодатель выбрал вариант «отозвать заявление», это должно произойти автоматически.</t>
  </si>
  <si>
    <t>У работодателя должен быть выбор: согласиться и принять предложенные изменения; отказаться от них и внести изменения самостоятельно, отозвать заявление, прекратив предоставление услуги. На текущий момент: в случае, если работодатель не согласен с предложенными правками, но готов скорректировать самостоятельно информацию - он вынужден отозвать заявление.</t>
  </si>
  <si>
    <t>Работодатель может подать несколько заявлений на одну и ту же вакансию, не закрыв предыдущие заявление. Необходимо исключить такую возможность, при активном заявлении по этой же вакансии.</t>
  </si>
  <si>
    <t>Предусмотреть возможность работодателю сразу внести изменения и в ЛК (при возникновении расхождения со сведениями в ответе СМЭВ и в заявлении). Механизм порядка внесения правок предлагается автоматизировать, внести корректировки в ЛК работодателя и при необходимости в заявление на ГУ в автоматическом режиме, на основании согласия работодателя с правками.</t>
  </si>
  <si>
    <t>Данное предложение будет способствовать уменьшению срока на предоставление госуслуги (при избежании повторной модерации, в случае согласия работодателя с предложенными центром занятости корректировками). Приказа Минтруда 26н.</t>
  </si>
  <si>
    <t>Заблокировать возможность внесения корректировок в резюме и вакансии, по которым имеется активное заявление на оказание государственной услуги</t>
  </si>
  <si>
    <t>Пересмотреть фунционал внесения сотрудником ЦЗН на ЕЦП информации о работодателе (включая регистрацию карточки работодателя), внесения сведений о вакансиях и функционал представления сведений и информации по формам, утвержденным Приказом Минтруда 24, не регистрируя сотрудника в качестве менеджера организации, т.е. заблокировать доступ в личный кабинет работодателя сотруднику ЦЗН.</t>
  </si>
  <si>
    <t>Привести в соответствие с НПА размещение информации вакансии и отчетов сотрудником СЗН/ЦЗН</t>
  </si>
  <si>
    <t>В списке резюме сделать активным ФИО соискателей и при нажатии на ФИО показывать выборку с резюме соискателя</t>
  </si>
  <si>
    <t>ЛК Работодателя. Отклики и приглашения</t>
  </si>
  <si>
    <t>На данный момент работодатель при отработке поступивших откликов от граждан при выборе варианта «Отказать» может указать причину отказа исключительно в комментариях причины отказа. При этом работодатель не имеет возможность выбрать вариант «Отказ гражданина от работы». Необходимо реализовать выбор причин отказа в приеме на работу кандидата, в виде формализованного справочника, а также добавить вариант «Отказ гражданина от работы» со справочником причин. Помимо этого, необходимо ограничить возможность повторной отработки отклика или вакансии. В случае если гражданин отказался от вакансии, исключить возможность следом откликнуться на нее, во избежание отказа в признании безработным. В настоящий момент гражданин может отказаться от предложенной работы, а следом откликнуться на вакансию в рамках одного заявления и т.д.</t>
  </si>
  <si>
    <t>Резюме</t>
  </si>
  <si>
    <t>Поле ""Желаемая должность"" обязательное для заполнения, а поле ""профессия"" необязательное.
Необходимо поле профессия также сделать обязательным для заполнения</t>
  </si>
  <si>
    <t>ПП РФ 1909, Приказ Минтруда 738н, Приказа Минтруда 26н</t>
  </si>
  <si>
    <t>Поле образование должно быть обязательным для заполнения. В справочнике поля "образование", необходимо добавить значение «не имею образования/нет»</t>
  </si>
  <si>
    <t>Поле "опыт работы" должно быть обязательными для заполнения. В случае отсутствия опыта работы, необходимо реализовать возможность выбрать значение «не имею опыта работы/нет»</t>
  </si>
  <si>
    <t>Приказ Минтруда 738н, Приказа Минтруда 26н</t>
  </si>
  <si>
    <t>При заполнении поля "готов приступить к работе", устанавливаю сегодняшнюю дату, система выдает следующую ошибку «дата не может быть в прошлом», необходимо устранить ошибку</t>
  </si>
  <si>
    <t>Поле "телефон" должно быть обязательным для заполнения соискателем, в противном случае работодатель не сможет связаться с кандидатом и задать уточняющие вопросы</t>
  </si>
  <si>
    <t>Данные изменения ускорят процесс принятия решения работодателем о приглашении кандидата на собеседование</t>
  </si>
  <si>
    <t>Печатные формы</t>
  </si>
  <si>
    <t>Необходимо реализовать возможность вывода на печать сотрудником ЦЗН всех форм документов, связанных с предоставлением государственных услуг, в соответствии с Приказом Минтруда №738н, для формирования личных дел на бумажных носителях. При этом формы документов представляемых РАБОТОДАТЕЛЯМИ, необходимо дополнить следующими полями (дата, должность, подпись, ФИО представителя работодателя), т.к. работодатели со среднесписочной численностью до 25 человек, имеют право предоставлять сведения на бумажном носителе.</t>
  </si>
  <si>
    <t>Тестовый стенд</t>
  </si>
  <si>
    <t>Обеспечить бесперебойную работу тестового стенда, регулярное обновление функционала тестового стенда. Обеспечить наполнение тестового стенда реальными клиентами из боевой версии ЕЦП, с отражением всех административных процедур, произведенных на боевой версии ЕЦП, действий, предоставленных услуг и сервисов. Возможностью оказания услуг и сервисов на тестовом стенде ЕЦП.</t>
  </si>
  <si>
    <t>Отсутствие доступа не позволяет оценить качество работы ЕЦП
Требуется обоснование неактуальности</t>
  </si>
  <si>
    <t>Авторизация в ЛК на ПРР по логину и паролю. Какая функциональность будет доступна, при авторизации не по УЗ ЕСИА?</t>
  </si>
  <si>
    <t xml:space="preserve">Реализовать в резюме гражданина чек-бокс «Подходит под категорию граждан для участия в программе гос.поддержки» </t>
  </si>
  <si>
    <t>Постановление № 362 в задаче "Содействие в подборе работников" реализовать в резюме гражданина чек-бокс «Подходит под категорию граждан для участия в программе гос.поддержки» для того, чтобы при выборе сотрудников работодатель имел понимание сможет ли он участвовать в программе государственной поддержки или нет.</t>
  </si>
  <si>
    <t>Реализовать функционал предоставления сервиса "Массовый отбор" на ЕЦП в соответствии со Стандартом 26н.</t>
  </si>
  <si>
    <t>Приказ Минтруда 26н</t>
  </si>
  <si>
    <t>Реализуется в 2022 году. Показано на предварительных испытаниях (с) Крайнов В.С.</t>
  </si>
  <si>
    <t>ЛК Работодателя
ЛК Сотрудника</t>
  </si>
  <si>
    <t>В случае, если работодатель снимает вакансию, по которой идет подбор работников (есть активное заявление), добавить предупреждение для работодателя (на момент снятия вакансии) в виде всплывающего окна на ЕЦП о том, что подбор по заявлению будет прекращен, с автоматическим отзывом заявления (задачи) в ЛК сотрудника.</t>
  </si>
  <si>
    <t>Необходимо добавить поле «Номер вакансии» в блоке «Сведения о потребности в работниках».
Отображение номера вакансии при заполнении заявления имеет для работодателя содержательный смысл, особенно в случаях, когда работодатель имеет региональную сеть (например, ритейл) с идентичными вакансиями в части наименования, но различными по адресу (в пределах одного субъекта) или по условиям.
При принятии и обработке заявления сотрудником ЦЗН необходимо отображение номера вакансии для понимания, на какую конкретно вакансию из идентичных по наименованию идет подбор.</t>
  </si>
  <si>
    <t>По результатам ВКС от 05.07.2022 принято решение о добавлении в реестр данной доработки.</t>
  </si>
  <si>
    <t>Реализовать маркировку работодателей в ЛК сотрудника СЗН, которые участвуют в реализации инвестиционных проектов и программе повышении мобильности трудовых ресурсов с возможностью указания субъекта, в котором реализуется программа. Также необходимо реализовать отображение данной информации в вакансиях работодателей, без необходимости перехода в карточку работодателя. Пример поля "Участник инвестиционного проекта в ... (наименование субъекта РФ)"; "Участник программы повышения мобильности трудовых ресурсов (или программы ПМТР) в ... (наименование субъекта РФ)".</t>
  </si>
  <si>
    <t>В целях предоставления субсидии работодатель направляет заявление с приложением перечня свободных рабочих мест и вакантных должностей, на которые предполагается трудоустройство соответствующих критериям, установленным абзацами вторым - восьмым подпункта ""б"" пункта 2 настоящих Правил, трудоустроенных граждан, в органы службы занятости с использованием личного кабинета Единой цифровой платформы в сфере занятости и трудовых отношений ""Работа в России"".
Необходима фиксация в вакансиях информации о возможности трудоустройства только определенных постановлением категорий (""в рамках 362 ПП""). Требуется реализовать предложение данной вакансии только соответствующим категориям в рамках услуги по подбору работников, а также запретить доступ для откликов иным категориям, в том числе для самостоятельного отклика.</t>
  </si>
  <si>
    <t>несоответствие п.11 362ПП</t>
  </si>
  <si>
    <t>Предоставление работодателями отчетности</t>
  </si>
  <si>
    <t>Отчетность работодателей в рамках 25 статьи</t>
  </si>
  <si>
    <t xml:space="preserve">Доработка формы отчетности по сокращению (увольнению): реализовать в полях "профессия", "должность" по увольняемым работникам справочник ОКПДТР, а не текстовое поле (как сейчас)                                                                                                                                                        </t>
  </si>
  <si>
    <t>В отчетную форму «Информация о наличии созданных или выделенных рабочих местах для трудоустройства инвалидов в соответствии с установленной квотой для приема на работу инвалидов, включая информацию о локальных нормативных актах, содержащих сведения о данных рабочих местах, выполнении квоты для приема на работу инвалидов» помимо поля «Среднесписочная численность работников» необходимо добавить поле «Численность работников», для корректного определения коты для приема на работу инвалидов.</t>
  </si>
  <si>
    <t>Закона о Занятости, Закон 181-ФЗ</t>
  </si>
  <si>
    <t>Отчетность работодателей (+ общая подача завлений)</t>
  </si>
  <si>
    <t>Отчетность преимущественно подается от лица конечного "ООО", входящего в состав крупного юридического лица, поэтому указывается адрес фактического места нахождения организационной единицы, входящей в состав общего юридического лица</t>
  </si>
  <si>
    <t>Проработать бизнес-правила (проверки) связанности заполняемых полей на форме (форматно-логический контроль)</t>
  </si>
  <si>
    <t>Должна быть возможность скачать/распечатать поданный отчет для предоставления на бумаге по запросу уполномоченных служб - печать с указанием ответственного специалиста, даты подачи и подписью</t>
  </si>
  <si>
    <t>Отчет предоставлен на дату? Какую дату и почему поле заполняется вручную? Дата должна устанавливаться автоматически, в зависимости от даты сдачи отчета. Отчет не может быть подан 02.02.22, с указанием что он подан на 20.02.22. По каждому отчету нормативно закреплены сроки предоставления.</t>
  </si>
  <si>
    <t>По каждому отчету должен формироваться электронный образ документа с цифровой подписью (Наименование ЦЗН получателя, дата подачи отчета работодателем , дата приема отчета ЦЗН и т.д.) и направляться в личный кабинет работодателя, с возможностью вывода на печать</t>
  </si>
  <si>
    <t>Исключить возможность задвоения представленной работодателями информации на ЕЦП, путем доработки форм отчетности, с возможностью выбора ранее поданной отчетной формы и внесения в нее корректировок, в случае изменения периода проведения мероприятия и т.д.</t>
  </si>
  <si>
    <t>Обеспечить предзаполнение всех полей, предусмотренных формой отчета, на основании ранее поданной информации, для упрощения процедуры подачи новых сведений и исключения повторного ручного заполнения всех полей.</t>
  </si>
  <si>
    <t>Обеспечить присвоение к каждой форме отчета уникально номера с указанием типа отчета и даты подачи отчета.</t>
  </si>
  <si>
    <t>Некорректная логика заполнения полей отчетных форм, предусмотренных 25 статьей</t>
  </si>
  <si>
    <t>Просим рассмотреть возможность подачи сведений о ликвидации организации либо прекращении деятельности ИП, сокращении численности или штата работников организации, ИП и возможном расторжении трудовых договоров с гражданами отдельными списками, без «затирания» ранее поданной информации, аналогично подаче Заявлений работодателей о содействии в подборе работников; рассмотреть возможность отзыва сведений и/или простановки отметки о том, что высвобождение состоялось.</t>
  </si>
  <si>
    <t>В форме автоматически выбирать Регион и конкретный ЦЗН по фактическому адресу местоположения работодателя</t>
  </si>
  <si>
    <t>Создавать новый отчет по конкретной форме на базе ранее поданного (последнего) отчета по данной форме, чтобы не заполнять новый отчет с нуля, а создавать копию и вносить корректировки</t>
  </si>
  <si>
    <t>Выдача заключений ИРС</t>
  </si>
  <si>
    <t>Получение рекомендации по привлечению иностранных работников</t>
  </si>
  <si>
    <t>На странице "Об услуге" в абзаце "Функция для работодателей…" заменить слово функция на полномочия</t>
  </si>
  <si>
    <t>На странице "Об услуге" вычитать все формулировки.</t>
  </si>
  <si>
    <t>ФЦК ?</t>
  </si>
  <si>
    <t>На странице "Заключение о привлечении иностранных работников из визовых стран" дописать пояснения в поле "Вид экономической деятельности, к которой планируется привлечение"</t>
  </si>
  <si>
    <t>требуется пояснение формулировки, речь идёт о заявлении на ПРР или о печатной форме заключения 2й части услуги?</t>
  </si>
  <si>
    <t>Проработать процесс ввода наименования территориального органа МВД России. (Продумать добавление справочника или пояснение как корректно выбрать наименование)</t>
  </si>
  <si>
    <t>в работе</t>
  </si>
  <si>
    <t>Есть похожая реализация в резюме на ПРР, где профессию можно выбрать из справочника или добавить свою</t>
  </si>
  <si>
    <t>Проработать и добавить на форму заявления ссылку на сайт МВД для ознакомления со способом получения разрешения</t>
  </si>
  <si>
    <t>После обсуждения с ФЦК. Не можем дать ссылку, так как нет единой ссылки на сайт МВД. В каждом регионе своя.</t>
  </si>
  <si>
    <t>Формирование рекомендаций</t>
  </si>
  <si>
    <t>Сформулировать набор чек боксов на основании которых формируется стасус рекомендаций.</t>
  </si>
  <si>
    <t>требует уточнения</t>
  </si>
  <si>
    <t>Не определено</t>
  </si>
  <si>
    <t>Добавить подсказку по программе 3-МРОТ на форму заявления.</t>
  </si>
  <si>
    <t>Предзаполняемые поля из ЕСИА должны быть редактируемыми только в ЕСИА, а не в самом заявлении.</t>
  </si>
  <si>
    <t>Проверить состав передаваемых полей из ЕСИА, которые могут быть заполняться в карточке компании и подтягиваться на форму заявления.</t>
  </si>
  <si>
    <t>ЛК СЗН. Список задач. В приоритете (первыми в списке) должны быть задачи "Администратора", а потом только "Сотрудника СЗН".</t>
  </si>
  <si>
    <t>Добавить подсказку про обновление страницы "Задачи на исполнении", так как она пустая после назначения задачи. Требуется обновлять страницу браузера.</t>
  </si>
  <si>
    <t>ПРР. Состав полей в списке подобранных кандидатов:
- добавить столбец с информацией по заработной плате;
- вывести процент соответствия резюме требованиям вакансии;
- убрать пробелы между колонками, чтобы не было горизонтального скролла;
- скорректировать наименование столбца ""Статус"", так как непонятно, статус чего выводится.</t>
  </si>
  <si>
    <t>ПРР. Требуется согласовать текст инструкции по заполнению заявления с ФЦК</t>
  </si>
  <si>
    <t>ПРР. Уточнить комментарии к статусам по списку подобранных кандидатов. Текущие пояснения не очень понятны.</t>
  </si>
  <si>
    <t>На следующем показе продемонстрировать процесс, когда работодатель отказывает по всем резюме, присланным со стороны СЗН, и повторный подбор.</t>
  </si>
  <si>
    <t>А.6.4: Предложение для ОЭ - учесть сортировку собеседований по умолчанию (указать по какому принципу) и заменить статус собеседования с "Подтверждено" на "Не подтверждено", в том случае, когда предложена новая дата/время проведения собеседования (сейчас статус остается "Подтверждено").</t>
  </si>
  <si>
    <t>Скорректировать в заявлении формулировку по осужденным, текст предоставит ФЦК.</t>
  </si>
  <si>
    <t>Перечень статусов приведен в соответствие с формой, утвержденной Приказом Минтруда № 738н</t>
  </si>
  <si>
    <t>ЛК СЗН. Соискатель</t>
  </si>
  <si>
    <t>В описании вакансии внутри приглашения - нет вообще ничего о вакансии, гражданин должен согласиться на кота в мешке.</t>
  </si>
  <si>
    <t>Необходимо исключить предложение конкретному работодателю одного и того же резюме повторно.</t>
  </si>
  <si>
    <t>В окне программа государственной поддержки нет никаких пояснений, ссылок на страницу программы и т.п. Те, кто не знал о программе господдержки - ничего и не узнают. Нужно добавить</t>
  </si>
  <si>
    <t>При получении заявления специалисту ЦЗ не видно что заявление на участие в госпрограмме</t>
  </si>
  <si>
    <t>В настройках ЛК нет поля изменения контактного телефона менеджера. Должность менеджера должна вводиться в настройках ЛК, а в заявление только подгружаться - нет необходимости ее вводить каждый раз заново.</t>
  </si>
  <si>
    <t>При заполнении заявления на оказание услуги по поиску работы в вязи с отсутствием значка ( обязательность полей) дважды пришлось возвращать к разделам " Подтверждение данных" и " Сведения о занятости" в следствие чего- ошибка. Все поля обнулились. Черновик будет в этом случае?</t>
  </si>
  <si>
    <t>Нет возможности ввести телефон и ЭлАдрес в заявлении. При заполнении заявления по максимуму поля должны быть заполнены/ подгружаться с данных компании.</t>
  </si>
  <si>
    <t>Случайно заполнила адрес для почтового перевода. Удалила индекс и номер квартиры. Нет возможности удалить регион и улицу.</t>
  </si>
  <si>
    <t>3. Пояснение. Укажите дополнительную информацию по вакансии. Выглядит в этом контексте (при оказании услуги )некорректно - работодатель нам уже третий раз должен описывать вакансию?</t>
  </si>
  <si>
    <t>2. Кнопка отправить в архив спрятана под троеточие. И там она одна. Зачем? Нужно вместо троеточия отобразить саму кнопку отправить в архив.</t>
  </si>
  <si>
    <t>3. Нажав кнопку "посмотреть собеседование" мы попадаем в меню, из которого нельзя его принять или отклонить - хотя смысла возвращаться назад нет. И почему нет кнопки "Назад к списку" - это ко всему тестовому интерфейсу относится (открывается что-то из списка, а назад кнопкой в браузере - это не правильно, в части случаев приводит к ошибкам, отображению необновленных данных и тп).</t>
  </si>
  <si>
    <t>2.     У работодателя – неудобный интерфейс для просмотра результатов подбора кандидатов: через все услуги – сервисы для просмотра.</t>
  </si>
  <si>
    <t>4.     Необходимо в ЛК работодателя отражать количество поступивших к нему резюме, так чтобы это было видно сразу при входе в ЛК.</t>
  </si>
  <si>
    <t>Включить поле "форма собственности" в обязательность полей.</t>
  </si>
  <si>
    <t>Предусмотреть возможность копирование адреса в случае совпадения юридического и фактического (возможно чекбокс)</t>
  </si>
  <si>
    <t>4. Поле "количество рабочих мест" д/б больше "0"</t>
  </si>
  <si>
    <t>5. Контактные данные телефон и email - необходима маска. (сейчас это неограниченное количество символов, string).</t>
  </si>
  <si>
    <t>Гражданин: 1. поле "контактные данные" - требуется маска.</t>
  </si>
  <si>
    <t>Оставить возможность ручного ввода полного адреса с домом.</t>
  </si>
  <si>
    <t>Отсутствует ФЛК в поле Необходимое количество работников (+ не соответствует Журналу ОЭ).</t>
  </si>
  <si>
    <t>При заполнении заявления система позволяет выбрать одну и туже вакансию, что приводит к дублям заявлений.</t>
  </si>
  <si>
    <t>В каталоге услуг два статуса ПРИНЯТО, одно не активно. Предлагаем по умолчанию ставить статус ПРИНЯТО.</t>
  </si>
  <si>
    <t>При Переназначении ответственного исполнителя нет авто обновления, нужно обновлять страницу вручную.</t>
  </si>
  <si>
    <t>Просьба сделать не активными для заполнения поля о последнем месте работы в блоке "Сведения по последнему месту работы", если не активна кнопка "Есть опыт работы", и написать для гражданина подсказку (если не активна кнопка "Есть опыт работы", мы бы отнесли данного гражданина к категории "Ранее не работавшие", а если зафиксировано - нет опыта работы и заполнены данные об увольнении - непонятно к чему относить фразу "Нет опыта работы").</t>
  </si>
  <si>
    <t>Поле обязательное для заполнения в том случае, если гражданин сначала не заполнил этот раздел, подал заявление, а затем вернулся и поставил точку в поле. При выборе способа получения пособия сделать обязательными для заполнения другие соответствующие поля, чтоб исключить возврат пособия ( гражданин может выбрать способ , но не заполнить номер счета и в дальнейшем не выходить на связь и не передать нужные нам сведения).</t>
  </si>
  <si>
    <t>При сохранении чего либо выходит информация "Документ сохранен, через 5 секунд вы будете перенаправлены........ И внизу кнопка ОК. Не видим необходимости в данной кнопке.</t>
  </si>
  <si>
    <t>Новые задачи специалистам ЦЗН в ЛК должны или высвечиваться цифрами или обозначаться всплывающим окном "Поступили новые задачи"</t>
  </si>
  <si>
    <t>удобнее иметь две кнопки "пригласить на собесодование" и " пригласить на работу"</t>
  </si>
  <si>
    <t>В лк работодателя, на странице "отклики и предложения" не понятно, на какие резюме отправили приглашение. Имеющиеся статусы не информативны. Предлагаем "Отказ работодателя", "Отказ соискателя", "Приглашен на собеседование", "Приглашен на работу".</t>
  </si>
  <si>
    <t>кнопка "отменить собеседование" не имеет подтверждения действия, можно нажать случайно, вернуть действие нельзя</t>
  </si>
  <si>
    <t>Зачем нужны кнопки "Отказать", "Назначить собеседование", "Перенести собеседование" в списке у работодателя, когда собеседование уже проведено?</t>
  </si>
  <si>
    <t>По подаче заявления гражданам:В случае выбора «Отсутствует опыт работы»(Свич), поля последнего места работы должны пропадать.</t>
  </si>
  <si>
    <t>По подаче заявления гражданам:Убрать графы заполнения, в случае если галочки не проставлены о несовершеннолетних детях.</t>
  </si>
  <si>
    <t>Разместить кнопку «Подать заявление» сразу после регистрации на главном экране</t>
  </si>
  <si>
    <t>5) во всех ячейках можно ввести любое значение, без ограничений</t>
  </si>
  <si>
    <t>2) Нет поиска по ФИО</t>
  </si>
  <si>
    <t>Навигация в системе</t>
  </si>
  <si>
    <t>Неудобная маршрутизация в ЛК работодателя, чтобы просмотреть оказанные услуги необходимо пользоваться главным меню. Предлагаем вынести на главный экран.</t>
  </si>
  <si>
    <t>Предлагаем добавить в ЛК работодателя при просмотре резюме возможность просмотра истории взаимодействия работодателей с гражданином по резюме. Также было бы неплохо добавить возможность просмотра истории приглашения гражданина к текущему работодателю по другим резюме.</t>
  </si>
  <si>
    <t>Кнопка «Назначить собеседование» скрыта за кнопкой «Предложить работу». Нелогично. Сделайте кнопку на поверхности, чтобы не надо никуда было лезть. И в зависимости от стадии работы с гражданином играть с активностью кнопок.</t>
  </si>
  <si>
    <t>В контекстном меню (отклики и приглашения) добавить уведомления о количестве новых откликов и приглашений/собеседований и т.д.</t>
  </si>
  <si>
    <t>На странице «Собеседование» предлагаем добавить кнопки «Согласиться» и «Отказать» или «Перенести».</t>
  </si>
  <si>
    <t>В ЛК работодателя не появляются уведомления о том, что собеседование подтверждено соискателем.</t>
  </si>
  <si>
    <t>При подаче заявления на поиск работы в блоке «Опыт работы», когда установлено значение «Нет опыта работы». Поля активны</t>
  </si>
  <si>
    <t>Выведите, пожалуйста, строку "Заявления" в ЛК работодателя и соискателя на главную страницу там где резюме, просмотры резюме и тд. нам не удобно а посторонним людям и подавно (ГД 90)</t>
  </si>
  <si>
    <t>Собеседование.Предлагаем работодателю уведомлять, соискателя в день собеседования о фиксации результатов. (о следующем шаг и т.д.)</t>
  </si>
  <si>
    <t>Подача заявления гражданином. Добавить возможность удаления прикрепленного файла и рассмотреть возможность добавления документов в другом формате;</t>
  </si>
  <si>
    <t>Подача заявления гражданином. При соглашении о трудоустройстве убрать возможность заполнять поле «дата трудоустройства» в ЛК у гражданина или сделать предлагаемую дату (ГД138)</t>
  </si>
  <si>
    <t>В ЛК соискателя хорошо бы иметь возможность согласиться на собеседования из карточки просмотра собеседования</t>
  </si>
  <si>
    <t>почему в список основных документов, предоставленных гражданином, не внесены документы об образовании? это обязательный документ (Закон, 891 ПП)</t>
  </si>
  <si>
    <t>Содействие работодателям в подборе необходимых работников</t>
  </si>
  <si>
    <t>Реализовать направление уведомлений о ходе представлений услуги по содействию в подборе работников в адрес электронной почты, указанный в заявлении. Данное поле должно быть обязательным для заполнения. На данный момент уведомления не приходят ни на какую почту.</t>
  </si>
  <si>
    <t>Работодатели, осуществившие вход на ЕЦП НЕ через ЕСИА, имеют возможность подать заявление на подбор работников, при помощи кнопки Создать заявление на баннере Содействие в подборе работников, при этом после подбора работников сотрудником ЦЗН, работодатель не может отработать заявление и не имеет доступа к резюме кандидатов, т.к. у него отсутствует соответствующий функционал.</t>
  </si>
  <si>
    <t>В случае незаполнения обязательного поля, система выдает ошибку и не указывает какое поле необходимо заполнить</t>
  </si>
  <si>
    <t>Предзаполнение ВСЕХ полей о юридическом лице из карточке компании, чтобы работодатель заполнял минимальное количество полей</t>
  </si>
  <si>
    <t>Откорректировать наименование блока "Количество граждан, работающих на предприятии"</t>
  </si>
  <si>
    <t>28.10.2021 - Показано - Это исправлено. Проставлена запятая, после "граждан"</t>
  </si>
  <si>
    <t>Проставить пометку для работодателя обратить внимание на предоставление данных о кол-ве работающих, что эти данные могут быть проверены МВД, и может быть отказано в предоставлении данной услуги.</t>
  </si>
  <si>
    <t>После обсуждения с ФЦК. Здесь мы не поясняем комментарием на форме, потому что не можем взять на себя ответственность на процесс оказания услуги со стороны МВД.</t>
  </si>
  <si>
    <t>Номер запроса будет указан на запросе МВД, не должен проставляться автоматически в нашей системе.</t>
  </si>
  <si>
    <t>28.10.2021 - Показано - Номер теперь не заполняется автоматически. Ручное заполнение</t>
  </si>
  <si>
    <t>Вывести колонку обращался ли работодатель по конкретной вакансии за услугой в содействии в подборе работников</t>
  </si>
  <si>
    <t>Выведено на форму "Сводной информации по работодателю." Прорабатывается ТЗ по форме + запрос на ПРР за доп. сведениями (вакансии на ПРР + история обращений, карточка личного дела Работодателя)</t>
  </si>
  <si>
    <t>Убрать колонку с кодами в перечне ЦЗН</t>
  </si>
  <si>
    <t>28.10.2021 - Показано - Убрано.</t>
  </si>
  <si>
    <t>Если не пройдены проверки по заявлению, показывать работодателю какие именно проверки не пройдены</t>
  </si>
  <si>
    <t>Постановка ТЗ готова, требуется реализация. Можем показать вид отрицательной формы в 1й части Процесса.</t>
  </si>
  <si>
    <t>Прислать справочник территориальных органов МВД</t>
  </si>
  <si>
    <t>Кроме КПП</t>
  </si>
  <si>
    <t>На странице "Заключение о привлечении иностранных работников из визовых стран" в блоке "Сведения о потребностях в работниках" в разделе "Страна" исправить ошибку задвоения "Узбекистан республика Узбекистан"</t>
  </si>
  <si>
    <t>В случае вынесения в заключение нецелесообразности привлечения иностранных работников, должна быть указана причина нецелесообразности.</t>
  </si>
  <si>
    <t>в 1й части услуги: выводятся причины выдачи отрицательных рекомендаций
во 2й части услуги: при выдаче отрицательного заключения, сотрудник ЦЗН указывает причины отказа в выдаче положительного заключения по каждой профессии</t>
  </si>
  <si>
    <t>Организация и проведение специальных мероприятий по профилированию безработных граждан</t>
  </si>
  <si>
    <t>Рассмотреть возможность объединения экранов «Профилирование безработных граждан» и «Ценностные ориентации в карьере», т.к. текст в синей плашке информирует о том, зачем нужно профилирование</t>
  </si>
  <si>
    <t>Показано</t>
  </si>
  <si>
    <t>В ОЭ добавить возможность при прохождении анкетирования вернуться назад к предыдущим вопросам</t>
  </si>
  <si>
    <t>Анкета сверстана на одной странице, необходимости в кнопке "Назад" нет</t>
  </si>
  <si>
    <t>Доработать вопрос в анкете «В каких программах по снижению безработицы Вы готовы участвовать» в части ответов, если гражданин не студент</t>
  </si>
  <si>
    <t>Реализована новая анкета, предоставленная ФЦК</t>
  </si>
  <si>
    <t>Доработать вопрос в анкете «Отметьте имеющиеся у Вас обстоятельства, усложняющие поиск рабочего места», сделав возможность указания, что гражданин бывший заключенный</t>
  </si>
  <si>
    <t>Доработать возможность множественного выбора в вопросе анкеты «Какие услуги (сервисы) Вы бы хотели получить в ЦЗН».</t>
  </si>
  <si>
    <t>Доработать вопросы анкеты, рассмотрев наличие имеющихся данных в резюме</t>
  </si>
  <si>
    <t>Доработать вопрос, связанный с условиями труда. Рассмотреть возможность разделения вопросов по Командировкам, Сверхурочным работам и т.д. Уточнить, что значит Тяжелые условия труда</t>
  </si>
  <si>
    <t>Предоставят вопросы анкетирования для доработки со стороны Роструда и Минтруда</t>
  </si>
  <si>
    <t>На странице «Результат теста» убрать балльную шкалу</t>
  </si>
  <si>
    <t>Разделить на абзацы текст «Результат теста».</t>
  </si>
  <si>
    <t>Организация проведения оплачиваемых общественных работ</t>
  </si>
  <si>
    <t>В блоке «Организация проведения оплачиваемых общественных работ» указать инструкцию и описание услуги по оформлению заявления. Так же сделать и по остальным услугам. Описание всех услуг должно соответствовать  требованиям простоты и понятности, а также отвечать содержанию данной услуги</t>
  </si>
  <si>
    <t>Готово/Показано</t>
  </si>
  <si>
    <t>Основной телефон гражданина берется из ЕСИА, менять его необходимо на ЕСИА. Добавить возможность внесения дополнительного телефона в момент подачи заявления</t>
  </si>
  <si>
    <t>Не дополнительный, а один единый на ЛД гражданина.</t>
  </si>
  <si>
    <t>При подаче заявления в блоке «Подтверждения данных» оставить один чек бокс, что гражданин согласен на подтверждение и передачу своих персональных данных</t>
  </si>
  <si>
    <t>Поменять название кнопки «Расстановка приоритетов» на «Выбрать вакансию» в заявлении «Организация оплачиваемых общественных работ» по аналогии с услугой по поиску работы</t>
  </si>
  <si>
    <t>Готово. Кнопка "Список вакансий"</t>
  </si>
  <si>
    <t>Подготовить разъяснения, откуда берется информация для ЦЗН по форме, где заполняются данные о факте трудоустройства на общественные работы в личном кабинете</t>
  </si>
  <si>
    <t>См. п.18., а также, сведения о заключение ТД предоставляет работодатель, подтверждением трудоустройства является получение информации из ПФР, в схему внесены уточнения</t>
  </si>
  <si>
    <t>Добавить разъяснения для специалиста ЦЗН о дате окончания трудового договора, что является датой явки на перерегистрацию</t>
  </si>
  <si>
    <t>Доработать форму приказа о назначении материальной поддержки и передать в БФТ</t>
  </si>
  <si>
    <t>В настоящее время в приказе 90н нет приложения с формой приказа о назначении материальной поддержки. Предлагается включить в проект приказа 90н формы приказов для всех региональных выплат.
Формы получены</t>
  </si>
  <si>
    <t>Профориентация</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</si>
  <si>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профобразования.</t>
  </si>
  <si>
    <t>Проработать вопрос определения цели профориентации</t>
  </si>
  <si>
    <t>Цель профориентации перенесли в задачи сотрудника ЦЗН:
«Назначение явки для беседы или проведение беседы дистанционно» и «Контроль личной явки или отметка о результатах беседы».
Сферу деятельности исключили.</t>
  </si>
  <si>
    <t>Сверить список соц. статусов в заявлении с заполненными ранее в заявлении на поиск работы, предложить правила предзаполнения данных</t>
  </si>
  <si>
    <t>Оставляем статус «Инвалид», новые статусы не добавляем.</t>
  </si>
  <si>
    <t>В заявлении убрать блок «Сведения о занятости»</t>
  </si>
  <si>
    <t>В рамках ОЭ доработать предзаполнение данных заявления с возможностью редактирования</t>
  </si>
  <si>
    <t>На форме заявления тел. и e-mail открыты для редактирования</t>
  </si>
  <si>
    <t>В перечне «Значение поле услуга, в рамках которой предоставляется сервис» убрать, «код услуги» и колонку статусов</t>
  </si>
  <si>
    <t>Дата назначения очного тестирования должна проставляться автоматически</t>
  </si>
  <si>
    <t>Показано 14.10.2021 в рамках демонстрации услуги 12 "Содействие самозанятым"</t>
  </si>
  <si>
    <t>В ознакомлении с заключение и записью на консультацию, заменить кнопку «Сохранить» на  «Запись на консультацию»</t>
  </si>
  <si>
    <t>Дать гражданину возможность просмотра заключению с предложением по проведению консультации</t>
  </si>
  <si>
    <t>Название услуг в ЛК гражданина привести в соответствие с НПА</t>
  </si>
  <si>
    <t>Профессиональное обучение и дополнительное профессиональное образование безработных граждан</t>
  </si>
  <si>
    <t>Проработать вопрос необходимости повторного выбора профессии при выборе курса</t>
  </si>
  <si>
    <t>Отсутствие необходимости повторного выбора професии при выборе курса</t>
  </si>
  <si>
    <t>Рассмотреть вопрос переноса прохождения мед. комиссии после блока с подбором вариантов обучения, обр. организации, подписанием договора на оказание услуг, внесение в систему данных о договоре и формирование проекта договора</t>
  </si>
  <si>
    <t>Перенос прохождения мед. комиссии нецелесообразно</t>
  </si>
  <si>
    <t>В ЛК гражданина должна быть информация о курсах, предложенных для прохождения</t>
  </si>
  <si>
    <t>Сценарий описан на вкладке 2 - ?</t>
  </si>
  <si>
    <t>Если какие либо данные гражданина были заполнены, в последующем они должны подтягиваться автоматически</t>
  </si>
  <si>
    <t>В договоре с гражданином переименовать поля в разделе «Стороны договора»</t>
  </si>
  <si>
    <t>Все услуги</t>
  </si>
  <si>
    <t>Номер договора вносится, когда документ будет подписан, проработать вопрос регистрации документов в системе</t>
  </si>
  <si>
    <t>По договорам такая доработка не требуется, т.к. вносятся только реквизиты заключенных вне системы договоров, а не их проекты.</t>
  </si>
  <si>
    <t>Профобучение и дополнительное профобразование женщин в период отпуска по уходу за ребенком, незанятых граждан, которым назначена страховая пенсия по старости и которые стремятся возобновить трудовую деятельность</t>
  </si>
  <si>
    <t>Все замечания, которые были выявлены по услуге «Профессиональное обучение и дополнительное профессиональное образование безработных граждан», учесть в услуге «Профобучение и дополнительное профобразование женщин в период отпуска по уходу за ребенком, незанятых граждан, которым назначена страховая пенсия по старости и которые стремятся возобновить трудовую деятельность».</t>
  </si>
  <si>
    <t>Временное трудоустройство</t>
  </si>
  <si>
    <t>Организация временного трудоустройства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t>
  </si>
  <si>
    <t>Проработать с регионами правила формирования нумерации документов</t>
  </si>
  <si>
    <t>Предложения по нумерации объектов - заявлений, ЛД и т.д. обсуждались в конце августа. На приемке Лосевым было высказано пожелание согласования нумераций с регионами, т.к. это меняет их номенклатуру дел. Номенклатура дел на следующий год утверждается примерно в ноябре-декабре, поэтому еще не поздно выдать рекомендации регионам по нумерации, чтобы вновь приходящим не пришлось перестраивать работу
Решение не принято</t>
  </si>
  <si>
    <t>Готово ?? (необходимо уточнить)</t>
  </si>
  <si>
    <t>Продумать и добавить в ЧТЗ периодичность проверки сотрудником СЗН табеля  и расчёт материальной поддержки</t>
  </si>
  <si>
    <t>Табель предоставляется работодателем ежемесячно</t>
  </si>
  <si>
    <t>Переименовать услугу в соответствие с новым законом</t>
  </si>
  <si>
    <t>Сценарий написан во вкладке 6.1</t>
  </si>
  <si>
    <t>Добавить в табель и расчёт материальной поддержки факт пропуска</t>
  </si>
  <si>
    <t>Готово. Вносится кол-во отработанных дней</t>
  </si>
  <si>
    <t>В табеле и расчёте материальной поддержки дописать название графы «Количество рабочих дней в месяце»</t>
  </si>
  <si>
    <t>Внести в основной процесс шаг внесения информации по предоставленным документам, которые подтверждают уважительную причину пропуска</t>
  </si>
  <si>
    <t>Готово. Решено было отказаться от предоставление документов подтверждающих уважительные причины.</t>
  </si>
  <si>
    <t>Организация временного трудоустройства несовершеннолетних граждан</t>
  </si>
  <si>
    <t>В блоке "Способ получения материальной поддержке" добавить маску для ввода номера карты «Мир»</t>
  </si>
  <si>
    <t>Проработать вопрос, каким должен быть договор между работодателем и ЦЗН (денежным/безденежным) при предоставлении работодателем временных рабочих мест.</t>
  </si>
  <si>
    <t>Предлагаем оставить сумму, необязательную для заполнения</t>
  </si>
  <si>
    <t>Убрать коды при выборе значений поля вакансий</t>
  </si>
  <si>
    <t>Настроить фильтр при поиске по категории договора.</t>
  </si>
  <si>
    <t>Доработать историю статусов по заявлению гражданина</t>
  </si>
  <si>
    <t>В форме расстановке приоритетов вакансий от службы занятости переименовать задачу так же, как в услуге по поиску работы</t>
  </si>
  <si>
    <t>Прописать ветку при согласовании вакансии с работодателем, если все вакансии не актуальны. Должен запускаться новый подбор.</t>
  </si>
  <si>
    <t>Доработать схемы ВТ и ОР согласно приложению "Кандидатура не согласована"</t>
  </si>
  <si>
    <t>Добавить в процесс фиксацию сотрудником ЦЗН факта собеседования соискателем</t>
  </si>
  <si>
    <t>Доработать список необходимых документов при трудоустройстве. Если он одинаков по всем регионам, то сделать единый подход к уведомлению пользователей о перечне документов. Если нет - то продумать решение.</t>
  </si>
  <si>
    <t>Список получен и взят в работу, он будет виден в статусе "Прохождение собеседования"</t>
  </si>
  <si>
    <t>Добавить шаг внесения информации о результатах трудоустройства</t>
  </si>
  <si>
    <t>Психологическая поддержка безработных граждан</t>
  </si>
  <si>
    <t>При оформлении сотрудником ЦЗН подбора тестов добавить возможность добавления договора при привлечении ЦЗН старонних специалистов</t>
  </si>
  <si>
    <t>Продемонстрировать отправку/получение уведомлений</t>
  </si>
  <si>
    <t>Выполнено (на показах)</t>
  </si>
  <si>
    <t>Проработать вопрос, какой шаг последует, если гражданин при личной явке отказался от прохождения тестирования</t>
  </si>
  <si>
    <t>Внесено изменение в схему: в подпроцессе 2 "Тестирование" добавлена развилка "Пройдено тестирование - Да/Нет".
В общем процессе тестирования будет добавлен статус теста "пройден/не пройден" при задаче "личная явка" (Денис).</t>
  </si>
  <si>
    <t>Продумать заполнение наименование мероприятия в интерфейсе ЦЗН, возможно, с использованием справочника</t>
  </si>
  <si>
    <t>Вопрос на 05:40 (конкретика на 07:15).
Интерфейс "Создание новой записи": при сохранении нового мероприятия оно должно быть доступно для выбора в дальнейшем. Кому?
Продемонстрировать с разделением доступа "СЗН/регион".
При первом добавлении фильтр не отработал, сразу на показе исправили</t>
  </si>
  <si>
    <t>Один раз проработано, на ППИ вопрос возник снова, проработан ФЦК и БФТ второй вариант</t>
  </si>
  <si>
    <t>Добавить возможность указывать дату мероприятия с текущей даты</t>
  </si>
  <si>
    <t>Было на показе, но протестировать на нашем тестовом стенде не удалось</t>
  </si>
  <si>
    <t>Добавить обязательное поле "Комментарий", если гражданин не согласен с планом</t>
  </si>
  <si>
    <t>Проработать возможность отказа гражданина от услуги</t>
  </si>
  <si>
    <t>не требуется (опытная эксплуатация)</t>
  </si>
  <si>
    <t>Готово на тестовом стенде (211-й стенд): переход на задачу по заключению осуществляется при получении хотя бы 1 сервиса при отзыве заявления. 
На демо не перенесено.</t>
  </si>
  <si>
    <t>Добавить  предзаполнение ответственного сотрудника текущим пользователем с возможностью редактирования по  + поле Адрес на страницу Обсуждение плана</t>
  </si>
  <si>
    <t>На тестовом контуре не выполнено</t>
  </si>
  <si>
    <t>Предоставить БФТ шаблон заключения для последующей реализации</t>
  </si>
  <si>
    <t>Представили шаблоны</t>
  </si>
  <si>
    <t>Шаблон предоставлен БФТ, его реализацию в системе еще нигде не видели</t>
  </si>
  <si>
    <t>Проработать возможность удаления кнопки Ознакомления гражданина с заключением</t>
  </si>
  <si>
    <t>ФЦК: "Фактом ознакомления считаем направление в ЛК заключения".</t>
  </si>
  <si>
    <t>Содействие безработным гражданам в переезде и переселении в другую местность для трудоустройства по направлению органов службы занятости</t>
  </si>
  <si>
    <t>Объединить в 1 чек-бокс подтверждения данных в заявлении, по всем услугам</t>
  </si>
  <si>
    <t>Добавить в схему/табличное описание шаг с внесением результатов беседы или объединенить в 1 шаг с предыдущим</t>
  </si>
  <si>
    <t>Конфкол 07.10.21
(Кирилл)
в табличное представление в ЧТЗ - поправили, 
схему согласовали, правки  внесли</t>
  </si>
  <si>
    <t>не требуется
(схемы)</t>
  </si>
  <si>
    <t>В ЛК гражданина выводить в сообщении выбранный регион для переезда</t>
  </si>
  <si>
    <t>Макет в процессе, подсказки в процессе
Решение другое: делаем кнопку для информирования о согласованных регионах.
В уведомления не добавляем списки  (регионы и другие услови), единообразно делаем сокращенными.</t>
  </si>
  <si>
    <t>Проработать вопрос назначения собеседования. Добавить в верхнеуровневую схему ветку с проведением собеседования на портале РвР</t>
  </si>
  <si>
    <t>Конфкол 07.10.21
(Кирилл), в части замечания: "Добавить в верхнеуровневую схему ветку с проведением собеседования на портале РвР" на схеме отражены изменения: 
шаг  "Фиксация результатов собеседования в отклике";
добавлен комментарий:"Хранение и отображение результатов собеседования, указанных соискателем и работодателем (если не внес, могут быть внесены сотрудником СЗН)";
добавлен шаг "Согласование с работодателем и прохождение собеседования" на ветке Гражданина.</t>
  </si>
  <si>
    <t>Добавить гражданину возможность ввода результатов собеседования и кнопку Отправить для отправки в органы СЗН. Должно отображаться: вакансия - результат собеседования</t>
  </si>
  <si>
    <t>Конфкол 07.10.21, позиция ФЦК: 
результат фиксировать от работодателя (сделано предложение о работе), если не отвечает 3 дня – задача сотруднику СЗН для проверки и проставления вручную (как реализовано в услуге №1)
Нужно проработать (реализации готовой нет)
Другое решение: реализовали через дополнительное поле на форме прохождения статуса.
Кнопку переименовали. Можно показать текущую реализацию.</t>
  </si>
  <si>
    <t>В списке выбора договора отображать ссылку для открытия карточки договора не в поле тип договора</t>
  </si>
  <si>
    <t>Вместо: Тип договора_Номер_Дата
предложено: Номер_Дата_Участник_Вид договора</t>
  </si>
  <si>
    <t>Добавить печатные формы договоров.</t>
  </si>
  <si>
    <t xml:space="preserve">Конфкол 07.10.21
08.11.21 от ФЦК получили формы договоров
Необходимо решить уходит на доработки или реализовывать сейчасть 
</t>
  </si>
  <si>
    <t>Добавить единый справочник для квитанций и чеков</t>
  </si>
  <si>
    <t>Конфкол 07.10.21, ответ ФЦК 08.10
Справочник для квитанций и чеков по видам расходов в рамках государственной услуги по содействию в переезде (переселении):
1) проезд к месту работы и обратно;
2) найм жилого помещения;
3) проезд безработного гражданина и членов его семьи к новому месту жительства;
4) провоз имущества безработного гражданина и членов его семьи к новому месту жительства;
5) суточные расходы за время следования к новому месту жительства.
Комментарий от Аналитика:
пункт 5 не будет использоваться для справочника, так как на портале соискатель не должен его видеть</t>
  </si>
  <si>
    <t>Проработать вопрос выбора региона ЦЗН для личной явки. Ограничить выбор региона до 2х</t>
  </si>
  <si>
    <t>нужна доработка на Портале (С.Долинков собирал встречу)</t>
  </si>
  <si>
    <t>При уведомлении "Подобранные вакансии" добавить в уведомление "Ваше резюме после корректировки одобрено, вам направлены предложения…"</t>
  </si>
  <si>
    <t>Продумать разделение уведомлений при подборе вакансий, когда вносились корректировки в резюме и когда корректировки не вносились в резюме</t>
  </si>
  <si>
    <t>Проработать вопрос, ограничения нажатия кнопки "отправить", если нет всех пяти откликов на вакансии, гражданин не должен откликаться на все вакансии присланные сотрудником ЦЗН. Продумать возможность проставления гражданином, статусов вакансиям, на которые гражданин готов или не готов откликнуться.</t>
  </si>
  <si>
    <t>Другая реализация
(реализовано п.437)</t>
  </si>
  <si>
    <t>Убрать лишнюю точку в конце сообщения по заявлению в ЛК гражданина</t>
  </si>
  <si>
    <t>Уточнить, если гражданин две вакансии просмотрел, но не заинтересовался, а три не просматривал, что буде отправляться в ЦЗН в данном случае. Оценить возможность фиксации просмотра вакансии.</t>
  </si>
  <si>
    <t>Добавить предлог "в" между датой и временем на странице статусов заявления, когда определена дата и время для личной явки</t>
  </si>
  <si>
    <t>В текущей версии ICE поля Дата и Время имеют один вывод. Требуется доработка</t>
  </si>
  <si>
    <t>Все документы (не чеки) должны быть перед тем как нажать кнопку "Выполнить" либо со статусом проверен, либо отклонен</t>
  </si>
  <si>
    <t>Сделать константу на уровне регионов по суточным</t>
  </si>
  <si>
    <t>Конфкол 07.10.21, ответ ФЦК 08.10:
Предлагается предусмотреть на ЕЦП «Работа в России» функционал, предусматривающий самостоятельное внесение субъектом Российской Федерации суммы суточных расходов в зависимости от установленного размера в субъекте Российской Федерации. Если показатель внесен на региональном уровне, то он будет использоваться в целях автоматизированного расчета суточных. В противном случае будет внуситься вручную при каждом расчете.</t>
  </si>
  <si>
    <t>Если гражданин не явился на подписание договора, сделать статус "Оказание услуги завершено" в уведомление написать "В связи с прекращением взаимодействия с вашей стороны оказание услуги завершено"</t>
  </si>
  <si>
    <t>Социальная адаптация безработных граждан на рынке труда</t>
  </si>
  <si>
    <t>При подаче заявления сделать редактируемые поля с контактными данными</t>
  </si>
  <si>
    <t>Если гражданин явился в ЦЗН, но отказался подписывать договор, то ему должно прийти уведомление, что в связи с отказом подписания договора оказание услуги прекращено и присвоен статус "Оказание услуги завершено"</t>
  </si>
  <si>
    <t>Исправить даты в уведомлениях сотрудника СЗН с английского формата на русский</t>
  </si>
  <si>
    <t>Убрать "Нет" в разделе "Направление на работу получено"</t>
  </si>
  <si>
    <t>Проработать вариант, если у гражданина есть затраты которые он должен подтвердить при личной явке, ждём срок явки, далее если гражданин не явился, не отказываем в услуге, а указываем какие затраты подтверждены, а какие нет. После ЦЗН принимает решение о том, что компенсируется только подтверждённая часть затрат.</t>
  </si>
  <si>
    <t>В опроснике сделать многострочное поле "Результат"</t>
  </si>
  <si>
    <t>Исправить формулировку в инструкции по оформлению гос. услуги, в разделе "Заявления на гос. услугу" второй абзац должен звучать как "Государственная услуга предоставляется бесплатно"</t>
  </si>
  <si>
    <t>Замечание к формулировке</t>
  </si>
  <si>
    <t>Сделать комментарий обязательным, если не согласен в Отметке гражданина о согласовании плана</t>
  </si>
  <si>
    <t>Более подробно расписать раздел "Что входит в услугу?"</t>
  </si>
  <si>
    <t>Проработать вопрос - должна ли указываться оценка усвоения, возможность автоматизировать процесс</t>
  </si>
  <si>
    <t xml:space="preserve">ФЦК:
Добавить обязательное поле для ввода оценки усвоения (показывать только сотруднику СЗН): усвоена(о), усвоена частично, не усвоена, не проводилась </t>
  </si>
  <si>
    <t>Выверить формулировки "Об услуге" согласно НПА</t>
  </si>
  <si>
    <t>Будет поработано в рамках разработки ЦМП. Предполагается сохранение приоритета трудоустрйоства на общественные работы за безработными гражданами.</t>
  </si>
  <si>
    <t>Проработать возможность корректного вывода рекомендации в плане мероприятий, проверить по всем интерфейсам</t>
  </si>
  <si>
    <t>Нужна ли конкретная дата при назначении индивидуальной консультации</t>
  </si>
  <si>
    <t>Процесс реализован в соответствии со схемой, данная задача выполняется при согласии гражданина с предложением консультации. Изменений схем и процесса не требуется</t>
  </si>
  <si>
    <t>Отработать вопрос необходимости сведений о номере и дате приказа в разделе «Внесение информации о результатах трудоустройства»</t>
  </si>
  <si>
    <t>Будет поработано в рамках разработки ЦМП вместе с блоком НПА. Пока оставляем.</t>
  </si>
  <si>
    <t>Готово. Номер и дата приказа вносятся.</t>
  </si>
  <si>
    <t>Предложение автоматом должна подтверждать система</t>
  </si>
  <si>
    <t>Замечание связано с предыдущим вопросом, предложение формируется автоматически, но на показе это прозвучало не отчетливо. Изменений схем и процесса не требуется</t>
  </si>
  <si>
    <t>Отработать вопрос возможности передачи сведений по номеру и дате заключений трудового договора через ЛК работодателя.</t>
  </si>
  <si>
    <t>Будет поработано в рамках разработки ЦМП. Подразумевается реализация этой возможности в ЛК Работодателя (сейчас БФТ прорабатывает этот вопрос в рамках системы откликов и предложений).</t>
  </si>
  <si>
    <t>Проработать текст на странице заявления Социальная адаптация безработных граждан</t>
  </si>
  <si>
    <t>В разделе "Об услуге" блоке "Кому предоставляется услуга?" убрать предложение "Кроме того, аналогичная услуга доступна…"</t>
  </si>
  <si>
    <t>Проработать вопрос нужны ли поля План мероприятий и История оказания сервисов на одной странице</t>
  </si>
  <si>
    <t xml:space="preserve">При повторных доработках плана – нужны.
НО! При подготовке итогового заключения будет просто выводиться список всех оказанных мероприятий без разбивки на историю (предыдущие планы) и план (последний план)
</t>
  </si>
  <si>
    <t>Содействие началу осуществления предпринемательской деятельности</t>
  </si>
  <si>
    <t>Добавить напоминание гражданину о сохранении реультатов тестирования  или автосохранение</t>
  </si>
  <si>
    <t>Решено. Добавлен текстовый комментарий на странице</t>
  </si>
  <si>
    <t>В разделе "Как получить услугу?" изменить формулировку фразы про заполнение заявления в ЦЗН. Гражданин заполняет заявление в ЦЗН, так же в электронном виде.</t>
  </si>
  <si>
    <t>Отработать вопрос нужна ли вариативность резюме, что б у гражданина была возможность выбора, по какому заявлению он будет искать работу, по резюме которое покреплено к поиску или создать новое. Срок 19.11.2021</t>
  </si>
  <si>
    <t>Вопрос проработан с регионами: вариативность не нужна. Информация передана БФТ.</t>
  </si>
  <si>
    <t>Организация сопровождения при содействии занятости инвалидов</t>
  </si>
  <si>
    <t>Проверить, приходит ли уведомление гражданину о смене статуса заявления</t>
  </si>
  <si>
    <t xml:space="preserve">Общий функционал. Уведомления
</t>
  </si>
  <si>
    <t>В информации "Об услуге" изменить описание, указанное в синем окне</t>
  </si>
  <si>
    <t>Проработать процесс, в каких случаях отправлять/не отправлять запрос в МСЭ,  и отразить процесс в системе.</t>
  </si>
  <si>
    <t xml:space="preserve">Готово:
ФЦК встреча 04.10
Сделать для сотрудника ЦЗН форму (хватает сведений из ИПРа или нет) Перечень критериев по ИПРА для определия нуждаемости
В приказе Минтруда РФ от 13 июня 2017 г N 486н, в приложении № 2 выделено Всё, что есть и должно быть в ИПРА. При отсутствии, недостаточности данных в ИПРА направляем запрос в МСЭ.
Ждем:
так как выписки ИПРА в полном объеме из ФГИС ФРИ сейчас нет, то нужно согласовать с ФЦК вид отображения или чек лист по общим описаниям </t>
  </si>
  <si>
    <t>В информации "Об услуге" в разделе "Кому предоставляется услуга?", убрать упоминание о предоставлении услуге безработным гражданам</t>
  </si>
  <si>
    <t>Предоставить справочник всех видов труда, которые могут быть отражены в рекомендациях от МСЭ.</t>
  </si>
  <si>
    <t>Виды труда, которые могут быть отражены в рекомендациях от МСЭ указаны в Приложении № 1 Приказа Министерства труда и социальной защиты РФ от 4 августа 2014 г. N 515</t>
  </si>
  <si>
    <t>В информации "Об услуге" расписать раздел "Что входит в услугу?"</t>
  </si>
  <si>
    <t>Предоставить справочник по всем полям, которые могут быть в рекомендациях в МСЭ</t>
  </si>
  <si>
    <t>Выделить ключевой перечень полей по взаимодействию с МСЭ (обязательность полей)
Перечень полей от ФЦК  - среда 06.10
Заполнение результатов проверки нуждаемости: использовать Пункты в приложении 2 ИПРА (приказ 486н) - «Рекомендуемые условия труда», «Рекомендации по оснащению (оборудованию) специального рабочего места для трудоустройства инвалида»</t>
  </si>
  <si>
    <t>В информации "Об услуге" в разделе "Как получить услугу?" Переформулировать предложение "Для групповых заявок сотрудники СЗН ищут подходящие варианты трудоустройства"</t>
  </si>
  <si>
    <t>В информации "Об услуге" в разделе "Предусмотрена ли материальная поддержка?" убрать информацию о безработных гражданах</t>
  </si>
  <si>
    <t>Проработать форму выбора договора, как заключается договор, добавить колонку с названием организации.</t>
  </si>
  <si>
    <t>Направлено на согласование перечень полей в ФЦК
Поля согласованы</t>
  </si>
  <si>
    <t>Прислать в БФТ правовую основу о трудоустройстве несовершеннолетних граждан</t>
  </si>
  <si>
    <t>Направлено 23.11. БФТ в рамках описания услуг и уведомлений (добавлены выдержки из ТК, касающиеся особенностей регулирования труда работников в возрасте до восемнадцати лет)</t>
  </si>
  <si>
    <t>Создать отдельную вкладку, с информацией включающую правой аспект трудоустройства несовершеннолетних граждан</t>
  </si>
  <si>
    <t>Исправить ошибку в блоке "Социальный статус"</t>
  </si>
  <si>
    <t>Убрать карту мир в блоке "Способ получения компенсации затрат"</t>
  </si>
  <si>
    <t>Талбацкий Я.П. согласился с тем, что пока можно оставить</t>
  </si>
  <si>
    <t>Отредактировать "Информирование об изменение законодательства"</t>
  </si>
  <si>
    <t>Сделать боле выделенный блок, просьбы ознакомится с положениями законодательства РФ</t>
  </si>
  <si>
    <t>Уточнить вопрос обязательной необходимости справки, о судимости.</t>
  </si>
  <si>
    <t>Формулировка скорректирована. Информация передана БФТ.</t>
  </si>
  <si>
    <t>Проработать вопрос, возможности создания блокировки приёма заявления, если в заявлении вбит ADI, квота, по которому уже выбрана.</t>
  </si>
  <si>
    <t>Талбацкий Я.П. принял наш вариант.</t>
  </si>
  <si>
    <t>Изменить дату формирования проактивного предложения.</t>
  </si>
  <si>
    <t>Сбор и формирование аналитической отчетности данных ЦЗН</t>
  </si>
  <si>
    <t>Методика проверки в части передачи в хранилище аналитических данных Системы для последующего использования в подсистеме сбора и формирования аналитической отчетности данных ЦЗН по учету заявлений и действий с заявлениями о предоставлении гражданам государственной услуги по содействию в поиске подходящей работы или признания безработными и назначения пособия по безработице</t>
  </si>
  <si>
    <t>Добавить параметр в отчёте "Сводные данные по статусам отработки заявлений о признании безработным с момента подачи, которых прошло 11 и более дней"  сколько признано безработными</t>
  </si>
  <si>
    <t>Дополнить название колонок для однозначной трактовки отчёте  "Сводные данные по статусам отработки заявлений о признании безработным с момента подачи, которых прошло 11 и более дней"</t>
  </si>
  <si>
    <t>Переформулировать название отчёта "Сводные данные по статусам отработки заявлений о признании безработным с момента подачи, которых прошло 11 и более дней"</t>
  </si>
  <si>
    <t>Добавить название отчёта в форму отчёта "Сводные данные по статусам отработки заявлений о признании безработным с момента подачи, которых прошло 11 и более дней"</t>
  </si>
  <si>
    <t>Проверка в части обеспечения сбора статистической информации об оказании государственных услуг в сфере занятости населения</t>
  </si>
  <si>
    <t>Добавить шапку в отчетные формы в excel</t>
  </si>
  <si>
    <t>В интерфейсе системы переименовать названия отчетов с учетом изменений наименований услуг в соответствии с новым Законом о занятости</t>
  </si>
  <si>
    <t>Проработать вопрос чек-боксов с Согласием на обработку персональных данных</t>
  </si>
  <si>
    <t>Вопрос к ФЦК
На форме 3 чекбокса в Подтверждении данных</t>
  </si>
  <si>
    <t>Убрать "Причины нарушений", оставить только Нарушения</t>
  </si>
  <si>
    <t>текст изменен</t>
  </si>
  <si>
    <t>Проработать вопрос автозаполнения из справочника</t>
  </si>
  <si>
    <t>На странице Заполнения результатов проверки и принятия решений поставить предзаполнение с возможностью редактирования в строчке Заключение сотрудника ЦЗН при заполнении строки Заключенин МСЭ</t>
  </si>
  <si>
    <t>предзаполнение поля настроено</t>
  </si>
  <si>
    <t>Новый шаблон заключения (пока без статусов тестов)</t>
  </si>
  <si>
    <t>Готово без статусов тестов на тестовом стенде. 
На демо не перенесено.</t>
  </si>
  <si>
    <t>Проверить описание услуг</t>
  </si>
  <si>
    <t>Описания соответствуют согласованному ФЦК</t>
  </si>
  <si>
    <t>Информирование о положениях законодательства сделать более читаемым для гражданина. Добавить простое разъяснение (преамбулу) ко всем услугам, где это есть</t>
  </si>
  <si>
    <t>Описания соответствуют согласованному ФЦК
Тексты от ФЦК пришли. Правки и новая верстка</t>
  </si>
  <si>
    <t>Поменять текст кнопки "Сохранить" на странице тестирования</t>
  </si>
  <si>
    <t>Решено. Кнопка переименована</t>
  </si>
  <si>
    <t>Доработать кнопку "Решение об осуществлении предпринимательской деятельности" и текст о направлении рекомендаций</t>
  </si>
  <si>
    <t>Решено</t>
  </si>
  <si>
    <t>Поправить формулировку "Завершить услугу"</t>
  </si>
  <si>
    <t>При проверке бизнес-плана сделать преднастройку на уровне региона (нередактирумое заполнение)</t>
  </si>
  <si>
    <t>Решено. Не перенесено на демо</t>
  </si>
  <si>
    <t>Добавить к дате время при согласовании посещения</t>
  </si>
  <si>
    <t>Сделать сортировку/возможность поиска по уведомлениям</t>
  </si>
  <si>
    <t>Добавить инструкцию по заполнению данных из чека</t>
  </si>
  <si>
    <t xml:space="preserve">Решено. </t>
  </si>
  <si>
    <t>Показать выгрузку в Excel</t>
  </si>
  <si>
    <t>Добавить иконки в информирование об услуге</t>
  </si>
  <si>
    <t>В уведомлениях, оставить либо значок колокольчик, либо счётчик уведомлений</t>
  </si>
  <si>
    <t>Поставить ограничения в календаре, для выбора даты.</t>
  </si>
  <si>
    <t>Готово. Сделали в виде предупреждения</t>
  </si>
  <si>
    <t>Заменить кнопку "Сохранить" на "Отправить" при согласовании плана.</t>
  </si>
  <si>
    <t>На станице "Мои задачи" переименовать колонку "Статус"</t>
  </si>
  <si>
    <t>Пояснить по какой причине на странице "Мои задачи" не у всех задач стоит номер.</t>
  </si>
  <si>
    <t>Готово. Убрали колонку</t>
  </si>
  <si>
    <t>Отредактировать визуальный вид файла "План мероприятий"</t>
  </si>
  <si>
    <t>Указать номер телефона ЦЗН в текстах уведомлений</t>
  </si>
  <si>
    <t>Добавить подсказки для сотрудников ЦЗН с описанием профильных групп</t>
  </si>
  <si>
    <t>Проработать вопрос формирования итоговой рекомендации по итогам пройденых мероприятий</t>
  </si>
  <si>
    <t>В Заключении по услуге "Профессиональная ориентация" "Рекомендаци" заменить на коментарии внутрении для сотрудника ЦЗН</t>
  </si>
  <si>
    <t>Проверить по какой причине при входе в ЛК гражданина, на стартовом окне написано "Информация времено недоступна"</t>
  </si>
  <si>
    <t>На странице "Выбор курса для прохождения обучения" перенести чек бокс "Курс, выбранный гражданином" и переформулировать название чек бокса</t>
  </si>
  <si>
    <t>На странице "Выбор курса для прохождения обучения" добавить в "Коментарии от сотрудника центров занятости", описания возможности выбора/не выбора курса</t>
  </si>
  <si>
    <t>Настроена валидация. 
Поле выбора курса обязательно для заполнения (процесс по схеме услуги, где нет варианта по невыбору курса)</t>
  </si>
  <si>
    <t>Проработать вопрос для чего нужна дополнительная задача у сотрудника СЗН, после снятия с учёта гражданина</t>
  </si>
  <si>
    <t>Дать ответ, по какой причине в ЛК гражданина нет возможности подать заявление по "Содействию началу осуществления предпринемательско деятельности"</t>
  </si>
  <si>
    <t>Исправлено (кнопка стала видна)</t>
  </si>
  <si>
    <t>Передать в БФТ, какую имено информацию о курсах должен видеть гражданин при выборе курсов.</t>
  </si>
  <si>
    <t>Информация предоставлена ФЦК</t>
  </si>
  <si>
    <t>В ЛК гражданина исправить на первых двух баннерах "Узнать больше" и "Узнать подробнее"</t>
  </si>
  <si>
    <t xml:space="preserve">Это замечание не относится к Профилированию. </t>
  </si>
  <si>
    <t>Переформулировать описание "Что входит в профилирование? "Профилирование включает в себя анкетирование гражданина, и вы можете пройти его сейчас. По итогу прохождения анкетирования присваивается профильная группа и формируется дальнейший план мероприятий "</t>
  </si>
  <si>
    <t>Переформулировать описание "Как проходит профилирование?" описать последовательность действий</t>
  </si>
  <si>
    <t>Поставить ограничения в системе по выбору не более 2-х ответов в анкете</t>
  </si>
  <si>
    <t>Проверить по какой причине после долгого заполнения анкеты истекла сессия при активности гражданина</t>
  </si>
  <si>
    <t>После отправки анкеты, во всплывающем окне на первый план вынести абзац о том, что будет отправлен план мероприятий, на второй "Спасибо за ответы на вопросы"</t>
  </si>
  <si>
    <t>Внести корректировки в системе, в текст уведомления о плане мероприятий и в бизнес схему, при неявке гражданина в ЦЗН.</t>
  </si>
  <si>
    <t>В согласованной схеме процесса такого уведомления нет.На развитие.
Создали отдельную форму для случая, если гражданин не записался или не явился на консультацию.</t>
  </si>
  <si>
    <t>Для услуги профилирования взять расписанный блок "Как получить услугу?..." из услуги "Социальная адаптация безработных граждан на рынке труда"</t>
  </si>
  <si>
    <t>В инструкции по подаче заявления на соц. адаптацию в блоке "Заявлении на гос. услугу" переформулировать 1 абзац "На портале Работа в России гражданин, зарегистрированный как безработный может заполнить заявление на соц. адаптацию на рынке труда" 2 абзац "Гос. услуга предоставляется бесплатно"</t>
  </si>
  <si>
    <t>Переформулировать блок "Не нашли свой вопрос?" разделить ссылки по техническим вопросам вы можете обратиться в службу поддержке, а по вопросам предоставления услуги в органы занятости.</t>
  </si>
  <si>
    <t>На информационной стороннице Государственная услуга по соц. Адаптации в блоке, "Какой порядок признания граждан безработными?" добавить в описание "…должен обратить в центр занятости по месту постоянной регистрации…"</t>
  </si>
  <si>
    <t>В блоке "Как получить услугу?..." в 3 абзаце добавить фразу "… будут назначены при необходимости дополнительные мероприятия"</t>
  </si>
  <si>
    <t>После отправки заявления в сплывающем окне указать "Каталог услуг-Заявление"</t>
  </si>
  <si>
    <t>Во всех уведомлениях, где указано кол-во дней, добавить, что дни считаются календарные</t>
  </si>
  <si>
    <t>Убрать в тексте "...безработных граждан." в инструкции в Заявлении на государственную услугу</t>
  </si>
  <si>
    <t>В информации об услуге проработать единую формулировку про Трудовые отношения - поменять на Не является занятым и не имеющим дохода</t>
  </si>
  <si>
    <t>Проработать текст блока "Что входит в услугу? Какой результат получения услуги?" на странице "Об услуге"</t>
  </si>
  <si>
    <t>Добавить обязательность заполнения полей для сотрудников ЦЗН. Система должна выдавать ошибку при незаполнении обязательных полей. Проработать по всем услугам</t>
  </si>
  <si>
    <t>В описании к блоку "Способ связи" в первом абзаце убрать фразу "(для первого заявления)"</t>
  </si>
  <si>
    <t>В информации об услуге переформулировать раздел "Что такое тестирование и как оно проходит?"</t>
  </si>
  <si>
    <t>В информации об услуге вычитать раздел "Как получить услугу?"</t>
  </si>
  <si>
    <t>В разделе "Анализ пройденных тестов" в "Итог тестирования" убрать пункт "Отказать в услуге"</t>
  </si>
  <si>
    <t>Доработать схему, убрать ветку с отказом. Принято решение, что заключение всегда формируется только в нём разное наполнение в зависимости от пройденных/не пройденных тестов.</t>
  </si>
  <si>
    <t>Пришло повторное уведомление "Назначено тестирование" исправить ошибку</t>
  </si>
  <si>
    <t>В задаче оценка проведённых мероприятий и заключении о предоставлении услуги, в графе заключения переформулировать пункт для выбора "Не хватает материалов. Отказать в оказании услуги"</t>
  </si>
  <si>
    <t>В ЦНП прописать, что в рекомендации сотрудник ЦЗН должен прописать фразу, что "...недостаточно материалы, если вы хотите получить полноценное заключение, обратитесь за услугой ещё раз"</t>
  </si>
  <si>
    <t>На странице итогового заключения по услуге "Профессиональная ориентация" добавить строку с отметкой, что у гражданина есть срок для дополнительного обращения в ЦЗН.</t>
  </si>
  <si>
    <t>Убрать из уведомления об оказании услуги фразу "Услуга оказана в полном объёме"</t>
  </si>
  <si>
    <t>Из схем убрать подачу через ФГИС ФРИ. Рассмотреть возможность добавить на ФГИС ФРИ ссылку на портал Работа в России</t>
  </si>
  <si>
    <t>В Подпроцессе 1. Подача заявления убрана подача заявления через ФГИС ФРИ (необходимо согласование схемы на РГ)</t>
  </si>
  <si>
    <t>Добавить поле сотрудника ЦЗН для пояснения, если он не согласен с решением МСЭ</t>
  </si>
  <si>
    <t>Добавить визу/подпись на ознакомление/согласование сотрудника, которого назначили на сопровождение в приказ О назначении ответственного сотрудника</t>
  </si>
  <si>
    <t>Шаблон приказа обновлен от ФЦК - добавлен текст</t>
  </si>
  <si>
    <t>На лэндинге убрать "объем" и добавить "период"</t>
  </si>
  <si>
    <t>Проработать текст описания "Об услуге"</t>
  </si>
  <si>
    <t>Расширить состав полей в выборе курса для прохождения обучения. Информация из реестра: начало обучения, конец обучения и т.д.</t>
  </si>
  <si>
    <t>16.11.2021г. в БФТ направлен следующий перечень информации (состав полей) о курсе, которую целесообразно направлять гражданину для выбора программы обучения (когда профессия уже согласована):
 Наименование программы
 Наименование образовательной организации
 Уровень программы (программа повышения квалификации/программа профессиональной переподготовки)
 Содержание программы (основные блоки)
 Форма обучения (дистанционная/заочная/очная/очно-заочная)
 Продолжительность обучения
 Режим занятий
 Дата начала обучения
 Выдаваемый документ
 Адрес образовательной организации
 Номер телефона образовательной организации</t>
  </si>
  <si>
    <t>Готово на тестовом стенде</t>
  </si>
  <si>
    <t>Проработать вопрос получения информации от образовательных организаций. Вопрос использования Заключения как документа закрытия. ФЦК должны прислать формы заключений</t>
  </si>
  <si>
    <t>22.11.2021г. в БФТ направлен вариант формы заключения о предоставлении услуги.
Заключения на развитие</t>
  </si>
  <si>
    <t>Переименовать поле «Наименование» в сведениях об оплате</t>
  </si>
  <si>
    <t>Доработка страницы по информированию о положениях законодательства для подростков</t>
  </si>
  <si>
    <t>Проверить внесён ли в систему производственный календарь.</t>
  </si>
  <si>
    <t>Содействие граждан в поиске подходящей работы</t>
  </si>
  <si>
    <t>Проверить на соответствие НПА, все формы заявлений, резюме, и т.д. по первой услуге</t>
  </si>
  <si>
    <t xml:space="preserve"> Проверить все формулировки в лэндинге, в карточках ЛК гражданина и ЛК сотрудника ЦЗН и т.д. на соответствие новому постановлению. </t>
  </si>
  <si>
    <t>На странице «Сведения в поиске подходящей работы по месту постоянной регистрации с выплатой пособия» во всех пунктах, где необходимо, добавить сроки для гражданина.</t>
  </si>
  <si>
    <t>Предложить формулировку подсказки к блоку «Регион поиска работы»</t>
  </si>
  <si>
    <r>
      <rPr>
        <rFont val="Times New Roman"/>
        <color theme="1"/>
        <sz val="11.0"/>
      </rPr>
      <t xml:space="preserve">В блоке «Об услуге» «Содействие граждан в поиске подходящей работы» в разделе «Кому предоставляется услуга?» уточнить формулировку абзаца «Для граждан из первой группы, если им </t>
    </r>
    <r>
      <rPr>
        <rFont val="Times New Roman"/>
        <b/>
        <color theme="1"/>
        <sz val="11.0"/>
      </rPr>
      <t xml:space="preserve">не позднее 11 дней со дня обращения не была найдена подходящая работа…» </t>
    </r>
  </si>
  <si>
    <t xml:space="preserve"> Уточнить обязательность поля «Телефон», при необходимости сделать пометку.</t>
  </si>
  <si>
    <t>Выверить список «Социальные статусы»</t>
  </si>
  <si>
    <t>На странице «Сведения в поиске работы в любом регионе без выплаты пособия» переформулировать блок «Создание заявления» информацию о постоянной и временной регистрации.</t>
  </si>
  <si>
    <t xml:space="preserve"> </t>
  </si>
  <si>
    <t xml:space="preserve">В блоке «Об услуге» на странице «Содействие граждан в поиске подходящей работы» переформулировать раздел «Что такое подходящая работа?»  </t>
  </si>
  <si>
    <t xml:space="preserve"> В блоке «Об услуге» «Содействие граждан в поиске подходящей работы» с привести в соответствие раздел, «Какие есть дополнительные услуги для безработных граждан?»  </t>
  </si>
  <si>
    <t>В блоке «Об услуге» «Содействие граждан в поиске подходящей работы» в разделе оснований со снятия с учёта прописать данные основания.</t>
  </si>
  <si>
    <t>Добавить информирование об услуге</t>
  </si>
  <si>
    <t>Как сотрудник ЦЗН узнает о согласовании плана? - Добавить уведомление сотрудника ЦЗН</t>
  </si>
  <si>
    <t>Проработать возможность печати плана и наличия плана в виде отдельного документа</t>
  </si>
  <si>
    <t>В Плане мероприятий мероприятия должны быть привязаны к сервисам, сейчас в форме создания мероприятия нет поля, чтобы указать, к какому сервису оно относится.</t>
  </si>
  <si>
    <t>Должна быть исключена возможность направления пустого плана сервисов гражданину.</t>
  </si>
  <si>
    <t>Доработка поля причины отзыва в форме отзыва заявления - опечатка – слеш вместо скобки в конце</t>
  </si>
  <si>
    <t>Отображать дату явки на тестирование на интерфейсе в ЛК, не только в уведомлении</t>
  </si>
  <si>
    <t>Оставить срок, в который должен связаться сотрудник ЦЗН гражданином, в уведомлении Статуса заявлений в уже просмотренных услугах.</t>
  </si>
  <si>
    <t>Готово (оставили сроки там, где они были)</t>
  </si>
  <si>
    <t>Исправить в схеме статус тестов на "Назначено тестирование"</t>
  </si>
  <si>
    <t>Замечание к ЧТЗ</t>
  </si>
  <si>
    <t>Не проверялось</t>
  </si>
  <si>
    <t>Добавить в схему подтверждение личной явки гражданина в ЦЗН</t>
  </si>
  <si>
    <t>Лишняя кнопка «Добавить» в Истории предоставления сервисов</t>
  </si>
  <si>
    <t>Функционал изменен и замечание утратило актуальность</t>
  </si>
  <si>
    <t>Доработка ЛК - опечатка - лишняя точка в тексте на задаче «Тестирование завершено»</t>
  </si>
  <si>
    <t>Новый 02062022</t>
  </si>
  <si>
    <t>Организация проведения оплачиваемых общественных работ / временных работ</t>
  </si>
  <si>
    <t>Трудоустройство (доработка откликов)</t>
  </si>
  <si>
    <t>Авторская приемка</t>
  </si>
  <si>
    <t>Обрабока статусов откликов для дальнейшего процесса фиксации трудоустройства или не трудоустройства гражданина</t>
  </si>
  <si>
    <t>Сейчас делаем 2мя задачами: Внесение результата сотрудником и после уже проверка СМЭВ.</t>
  </si>
  <si>
    <t>Переработка процесса снятия и постановки на учет гражданина</t>
  </si>
  <si>
    <t>На развитие/ Согласование с ФЦК</t>
  </si>
  <si>
    <t>Проработка связи справочников</t>
  </si>
  <si>
    <t>Вопрос к ФЦК
Если примем решение что делаем, то на развитие</t>
  </si>
  <si>
    <t>Автоподбор мероприятий по итогам похождения тестов на портале</t>
  </si>
  <si>
    <t>ФЦК прислали связь тестов с сервисами по психподдержке (по соцадаптации не будет). Связку настраивают Айсы.</t>
  </si>
  <si>
    <t>ждем тесты</t>
  </si>
  <si>
    <t>Не видела готовый функционал</t>
  </si>
  <si>
    <t>Есть некий автоподбор мероприятий, но он не связан с тестами и по психподдержке связан и не будет в текущей парадигме. По соцадаптации такой функционал ожидаем. Отклонить это замечание для психподдержки?</t>
  </si>
  <si>
    <t>Проработать добавление ссылки на нормативные правовые акты на странице с услугами</t>
  </si>
  <si>
    <t>на ФЦК</t>
  </si>
  <si>
    <t>Добавить кнопку "Перейти в заявления" на странице уведомлений</t>
  </si>
  <si>
    <t>Общая функциональность</t>
  </si>
  <si>
    <t>Не начато</t>
  </si>
  <si>
    <t>Добавить цветовую индикации для разделения пройденных/не пройденных тестов</t>
  </si>
  <si>
    <t>В работе. Будет учтено в целевой реализации</t>
  </si>
  <si>
    <t>Исправить отображение результатов тестирования, чтобы отображались одинаковые данные на разных страницах)</t>
  </si>
  <si>
    <t>Ожидание постановки задач на разработку</t>
  </si>
  <si>
    <t>Проработать вопрос целисообразности поля "Комментарий сотрудника ЦЗН" на в окне назначение личной явки для проведения беседы</t>
  </si>
  <si>
    <t>В работе. Прикручивается календарь сотрудника на тестовом стенде</t>
  </si>
  <si>
    <t>Проработать возможность отправлять бизнес-план через портал, ограничив объем и формат файла</t>
  </si>
  <si>
    <t>Ожидание информации от ФЦК по изменению процесса</t>
  </si>
  <si>
    <t>Конфликтует с замечанием от Минтруд</t>
  </si>
  <si>
    <t>На странице рассмотрения бизнес-плана откорректировать проставление сотрудником ЦЗН подан/не подан, а не гражданином</t>
  </si>
  <si>
    <t>Проработать вопрос целесообразности подачи заявления на финансирование. Переделать с точки зрения нормативки и бизнес-процессов</t>
  </si>
  <si>
    <t>Проверить достаточность и наполненность отчетов ПРПУ</t>
  </si>
  <si>
    <t>Изменить нумерацию отчетов (новых/старых), если они будут в одном интерфейсе</t>
  </si>
  <si>
    <t>Продумать внесение изменений в Приказ ПРПУ</t>
  </si>
  <si>
    <t>Добавить информацию-уведомление о прогрессе задачи экспортирования в Excel</t>
  </si>
  <si>
    <t>Растянуть текст в поле подтверждение данных</t>
  </si>
  <si>
    <t>Готово на тестовом стенде (211-й) для всех услуг, на демо не перенесено.</t>
  </si>
  <si>
    <t>Не выполнено (на тестовом стенде)</t>
  </si>
  <si>
    <t>Продумать текст надписи под статусом заявления.</t>
  </si>
  <si>
    <t>Тексты уведомлений будут технически доработаны после согласования новых унифицированных шаблонов уведомлений</t>
  </si>
  <si>
    <t>Задачи с назначенным временем встречи, показывать раньше назначенного времени</t>
  </si>
  <si>
    <t>Не реализовано - пример: задача по контролю явки на тестирование, дата актуализации 11.07.22</t>
  </si>
  <si>
    <t>все услуги</t>
  </si>
  <si>
    <t>Кроме уведомлений, сделать предупреждения по истечению сроков</t>
  </si>
  <si>
    <t>на развитие</t>
  </si>
  <si>
    <t>В резюме должно быть реализовано два стажа общий и реливантный</t>
  </si>
  <si>
    <t>Продумать необходимость необязательных полей. Все поля должны быть обязательны для заполнения, если конкретный вопрос не отноститься как какой либо категори граждан у гражданиа должна быть возможность дать ответ.</t>
  </si>
  <si>
    <t>На странице "Рекомендуемый план мероприятий" в перечне мероприятий добавить описание к "Действиям"</t>
  </si>
  <si>
    <t>На странице "Выбор курса для прохождения обучения" расширить текст "Коментарии от сотрудника центров занятости" что б не было пустых окон.</t>
  </si>
  <si>
    <t>В работе
Решено блоки синие убрать, оставить только текст.</t>
  </si>
  <si>
    <t>Перенести кнопку "Список курсов" в синий блок "Вам не обходимо выбрать один из подобранных курсов центра занятости"</t>
  </si>
  <si>
    <t>На развитие
Подобные переделки ИБ на развитие</t>
  </si>
  <si>
    <t>В ЛК гражданина исправить формулировку баннера "Содействие центра занятости в поиске подходящей работы" на "Содействие в поиске подходящей работы"</t>
  </si>
  <si>
    <t>не начато</t>
  </si>
  <si>
    <t>Формулировака скоректирована на
"Содействие гражданам в поиске подходящей работы"
(с) Крайнов В.С.</t>
  </si>
  <si>
    <t>В ЛК гражданина исправить формулировку баннера "Содействие центра занятости в поиске подходящей работы с последующей выплатой пособий при отсутствие подходящей работы" на "Содействие в поиске подходящей работы с выплатой пособий" и далее добавить "...только в регионе с постоянной регистрации..." и убрать фразу "Услуга оказывается при условии..."</t>
  </si>
  <si>
    <t>В текстах уведомления добавить ссылку для перехода к действию, которое должен совершить гражданин</t>
  </si>
  <si>
    <t>В анкете по профилированию в блоке "Социальные гарантии государства" переформулировать пункт 3 на "Я не нуждаюсь в пособии"</t>
  </si>
  <si>
    <t xml:space="preserve">Внесем правки, после того, как ФЦК предоставит исправленную анкету. </t>
  </si>
  <si>
    <t>Получена новая версия анкеты для обсуждения</t>
  </si>
  <si>
    <t>анкету с правками направляли 9.12.2021</t>
  </si>
  <si>
    <t>В анкете по профилированию в блоке "Относитесь ли вы к одной из следующих категорий..." убрать уточнения в скобках</t>
  </si>
  <si>
    <t>В анкете по профилированию в блоке "Основные финансовые проблемы…" в пункте 2 "Материальная поддержка…" поменять на "Пособие.."</t>
  </si>
  <si>
    <t>В блоке "Источники вакансий..." убрать пункт 2 - r21</t>
  </si>
  <si>
    <t>требуется уточнение о статусе выполнения</t>
  </si>
  <si>
    <t>В блоке "Рассылаю резюме" в ответах заменить слово "резюме" на "раз"</t>
  </si>
  <si>
    <t>В блоке "Пособия по безработице и другие выплаты…" оставить только пункты "Пособия по безработице" "Доплаты от регионального бюджета" "Оформить досрочную пенсию"</t>
  </si>
  <si>
    <t>анкету с правками направляли 9.12.2022
На обсуждении оставался вопрос с возможностью сделать опционально дополнительный варинат ответа для региона/определенного периода, когда вводятся выплаты на детей</t>
  </si>
  <si>
    <t>В блоке "Профессиональное обучение и переобучение…" переформулировать пункты ответов 2 и 3</t>
  </si>
  <si>
    <t>В блоке "Информация о рынке труда…" в пункт 4 дописать (за вакансии)</t>
  </si>
  <si>
    <t>В блоке "Профессиональная ориентация…" поменять формулировку в пункте 3 на "Анализ востребованности профессии"</t>
  </si>
  <si>
    <t>В блоке "Самозанятость..." поменять формулировку в пункте 2 заменить на "Компенсация расходов на открытия собственного дела"</t>
  </si>
  <si>
    <t>В блоке "Существующие вакансии мне не подходят…" переформулировать пункты "Все вакансии далеко от дома" и "Транспортная доступность"</t>
  </si>
  <si>
    <t>Продумать разделить понятия профессиональное образование и высшее образование</t>
  </si>
  <si>
    <t>Трактовка термина «профессионально образование» разъяснена в ст.2 гл. 1 Федерального закона «Об образовании в Российской Федерации» (№273_ФЗ от 29 декабря 2012 года): «Профессиональное образование - вид образования, который направлен на приобретение обучающимися в процессе освоения основных профессиональных образовательных программ знаний, умений, навыков и формирование компетенции определенных уровня и объема, позволяющих вести профессиональную деятельность в определенной сфере и (или) выполнять работу по конкретным профессии или специальности», что позволяет употреблять данное понятие не конкретизируя уровень образования (СПО ВО). Это необходимое в данном вопросе обобщение, которое включает в себя оба уровня.  В дальнейшем ответ на данный вопрос дает нам возможность удовлетворить этот запрос, предложив гражданину необходимый набор сервисов, например получение консультации о возможностях получения дополнительного профессионального образования или прохождения профессионального обучения, используя возможности Службы занятости, либо сформировать образовательный трек на консультации по профориентации. Подробности такого запроса будут понятны уже на консультации.</t>
  </si>
  <si>
    <t>В информирования или в инструкции указать сроки оказания услуги, сроки предоставить БФТ</t>
  </si>
  <si>
    <t>Внесем правки, после того, как ФЦК предоставит информацию.</t>
  </si>
  <si>
    <t>предложения по корректировке текста информирования предоставили</t>
  </si>
  <si>
    <t>Или в информирования или в инструкции указать сроки оказания услуги, сроки предоставить БФТ</t>
  </si>
  <si>
    <t>Готово (в тексты ФЦК сроки не добавили)</t>
  </si>
  <si>
    <t>Не может быть грамотно реализовано в связи с отсутствием сроков в стандарте. Указать частично, где это возможно, или признать замечание неактуальным?</t>
  </si>
  <si>
    <t>Исправить ошибку в уведомлении при назначении очного тестирования, должна подтягиваться дата явки</t>
  </si>
  <si>
    <t>Выполнено частично - на тестовом контуре не подтягивается дата тестирования при назначении повторной явки</t>
  </si>
  <si>
    <t>Реализовано только в случае первичной явки, в случаве повторной - нет, дата актуализации 11.07.22</t>
  </si>
  <si>
    <t>Отразить в ЦМП, что является основанием для отказа при неявке гражданина после назначения даты явки на очное тестирование</t>
  </si>
  <si>
    <t>Не требуется менять процесс.
29.11.2021 уточнили у ФЦК: отказы для 8 и 9 по итогам тестов не предусмотрены</t>
  </si>
  <si>
    <t>Согласовано с ФЦК и отклонено</t>
  </si>
  <si>
    <t>Такого отказа не происходит, замечание действительно отклонено, дата актуализации 11.07.22</t>
  </si>
  <si>
    <t>Выверить основания для отказа с учетом последней версии постановления</t>
  </si>
  <si>
    <t>Для гражданина в заявлении и в уведомлении,добавить срок, в который он должен проставить приоритеты по вакансиям.</t>
  </si>
  <si>
    <t>В уведомлении гражданина о смене статуса заявления, дописать "По заявлению… вам назначена дата и время явки для решения вопроса о признании вас безработным…."</t>
  </si>
  <si>
    <t>В ЛК гражданина на странице "Вакансии от службы занятости" переформулировать статусы отклика. Продумать разделение отказов в случае, когда отказ поступил по результату просмотра резюме работодателем без собеседования, и отказ по результатам собеседования.</t>
  </si>
  <si>
    <t>Проработать вопрос, отделяем ли мы услугу по профориентации от статуса ищущего работу. Если отделяем, нужен ли в заявлении блок с местом регистрации.</t>
  </si>
  <si>
    <t>В информации об услуге в разделе "Как получить услугу?" Исправить название портала "Работа в России"</t>
  </si>
  <si>
    <t>Пауза</t>
  </si>
  <si>
    <t>Продумать вопрос, о большей вариативности в части движения не в последовательной логики, а в логике пропуска тех или иных этапов в зависимости от контингента, возможно, рассмотреть отдельный социальный статус "Обучающиеся"</t>
  </si>
  <si>
    <t>Потребуется серьезная доработка процесса. На развитие.</t>
  </si>
  <si>
    <t>Проработать с регионами дополнительную ветку коллективного сопровождения граждан (школьников) по услуге профориентация</t>
  </si>
  <si>
    <t>Добавить справочник навыков</t>
  </si>
  <si>
    <t>В наименовании портала "Работа в России" добавить везде предлог "в"</t>
  </si>
  <si>
    <t>показ: Организация сопровождения при содействии занятости инвалидов
п. 296 
Сейчас ничего не делам, не меняем, ждем возвращения Васильева из отпуска, как вернется, будет решать</t>
  </si>
  <si>
    <t>Подготовить список возникающих проблем с блоком инвалидов, в том числе взаимодействие с МСЭ</t>
  </si>
  <si>
    <t xml:space="preserve">1.  определить, какая информация из ИПРА  передается  из ФГИС ФРИ на текущий момент посредством СМЭВ в ОИВы. 2. п. 1 приложения № 3 Приказа МТ  РФ от 16 .11.2015 № 872н определяет предельный срок обмена сведениями
между органами СЗН и учреждениями МСЭ 7дней
</t>
  </si>
  <si>
    <t>Отработать с субъектами нужно ли продление и цикличность сроков сертификата. Рассмотреть ограничение сроков продления, возможна привязка к выплате пособий</t>
  </si>
  <si>
    <t xml:space="preserve">По цикличности и привязке к выплатам - на ФЦК, ждем 
По ограничению сроков продления - ответ от ФЦК реализовано:
По срокам оказания услуги по сертификату №1 (с учетом предложений регионов) установить следующие СРОКИ: 
1) для инвалидов, ищущих работу, установить срок до 3 месяцев (исходя из среднего срока поиска работы по методологии МОТ - 3 месяца)
- готово
2) для инвалидов, признанных безработными, - до срока прекращения выплаты пособия 
- в работе
</t>
  </si>
  <si>
    <t>Частично: 
На ФЦК/
Готово</t>
  </si>
  <si>
    <t>Пунктом 27 Стандарта (приказ МТ РФ № 174н от 28.03.2022) определен предельный срок сопровождения инвалида в соответствии с сертификатом, он составляет 6 месяцев со дня его формирования. По окончании срока сопровождения инвалида предоставление государственной услуги прекращается, о чем центр занятости населения направляет гражданину уведомление с использованием единой цифровой платформы в срок не позднее следующего рабочего дня со дня окончания срока сопровождения инвалида.</t>
  </si>
  <si>
    <t>Добавить падежи в приказы</t>
  </si>
  <si>
    <t>показ: Организация сопровождения при содействии занятости инвалидов
Добавить падежи в приказ О назначении ответственного сотрудника</t>
  </si>
  <si>
    <t>Отложено
На развитие</t>
  </si>
  <si>
    <t>Убрать ответственного специалиста ЦЗН в сертификатах (1 и 2). Оставить Сопровождающего</t>
  </si>
  <si>
    <t xml:space="preserve">В рекомендованной форме Сертификата о предоставлении государственной услуги по организации сопровождения при содействии занятости инвалидов (приложение 2 Стандарта (приказ МТ РФ № 174н от 28.03.2022) определяется сопровождающий: работник  ЦЗН (фиксируется его ФИО, должность) или наименование негосударственной организации, с которой заключен договор о сопровождении инвалида.
</t>
  </si>
  <si>
    <t>Добавить контакты Сопровождающего в сертификатах (1 и 2) (почту, e-mail)</t>
  </si>
  <si>
    <t xml:space="preserve">В рекомендованной форме Сертификата о предоставлении государственной услуги по организации сопровождения при содействии занятости инвалидов (приложение 2 Стандарта (приказ МТ РФ № 174н от 28.03.2022) добавлены контакты сопровождающего (электронный адрес, телефон).
</t>
  </si>
  <si>
    <t>Проработать вопрос уведомлений по сертификатам. В 1ом сертификате только лицо для сопровождения, для 2го сертификата - есть объем и перечень. В лэндинге прописать, что есть 2 вида сертификатов</t>
  </si>
  <si>
    <t xml:space="preserve">В соотвествии с п. 26 Стандарта (приказ МТ РФ № 174н от 28.03.2022) ЦЗН в ЕЦП формирует сертификат в срок не позднее следующего рабочего дня со дня подписания приказа или заключения договора с негосударственной организацией, который направляется инвалиду с использованием ЕЦП не позднее следующего рабочего дня со дня его формирования. в Сертификате указаны сопровождающие лица (ФИО, должность работника  ЦЗН или наименование негосударственной организации, с которой заключен договор о сопровождении инвалида,  контакты сопровождающего (электронный адрес, телефон), Перечень предоставляемых мероприятий: (сопровождение при  проведении переговоров с работодателем и другие), срок сопровождения инвалида. В соответствии с п. 30 ЦЗН не позднее дня, предшествующего назначенной дате трудоустройства,
при согласовании с работодателем формирует с использованием ЕЦП индивидуальный план мероприятий, рекомендуемых при сопровождении инвалида на рабочем месте, а также сроки проведения каждого мероприятия, который направляется гражданину и работодателю.
</t>
  </si>
  <si>
    <t>Соотнести набор полей в сертификате с тем, что требуется по сертификату по соц. заказу</t>
  </si>
  <si>
    <t xml:space="preserve">В соответствии с п. 13 Стандарта сертификат о предоставлении государственной услуги по организации сопровождения при содействии занятости инвалидов является  результатом предоставления  госуслуги Рекомендуемый образец сертификата приведен в приложении N 2 к настоящему Стандарту.
</t>
  </si>
  <si>
    <t>Проработать вопрос добавления уведомлений по компенсациям. Уточнить и прислать формы уведомлений</t>
  </si>
  <si>
    <t>Добавить в схему уведомление "В отношении Вас принято такое-то решение. Денежные средства будут переведены…на счет..." Проработать текст</t>
  </si>
  <si>
    <t>Доработать схему, добавив 1 итерацию, если гражданин не заключил договор. Рассмотреть возможность вернуться на цикл назад на стадию подбора курса - какие действия</t>
  </si>
  <si>
    <t>Вопрос взят в работу. Будет подготовлено предложение по доработке схемы услуги</t>
  </si>
  <si>
    <t>На ФЦК
На развитие</t>
  </si>
  <si>
    <t>Во внесении данных о договоре продумать формулировку Предмет договора (формулировку пришлют ФЦК) и убрать поле Сумма договора</t>
  </si>
  <si>
    <t>Вопрос взят в работу. Будет подготовлено предложение по формулировке предмета договора</t>
  </si>
  <si>
    <t>Добавить направление о зачислении/уведомление о направлении о зачислении - куда конкретно нужно идти. Обсудить вопрос направлений/уведомлений в обучающие организации с РП по Обр. платформе</t>
  </si>
  <si>
    <t>Актуализировать переходы по статусам.
Если Услуга оказана то убираем кнопку Сертификат или Сертификат2. Условия для убирания кнопки: либо истекла дата действия сертификатов, либо изменение статуса на «Услуга оказана».</t>
  </si>
  <si>
    <t>вторую часть (Сертификат 2) не исправили</t>
  </si>
  <si>
    <t>Добавить канал отправки БП (такой же как для ЦЗН) для задач Отправка БП и Доработка БП</t>
  </si>
  <si>
    <t>Доработка конструктора тестов для обеспечения возможности сздания новых типов тестов</t>
  </si>
  <si>
    <t>В развитие</t>
  </si>
  <si>
    <t>Расширение функиональности тестирования</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</si>
  <si>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профобразования</t>
  </si>
  <si>
    <t>Шаг «Подача заявления»
Заявление направлено. Способ связи в графе "телефон" программа должна расставлять указанные цифры в необходимом формате. Телефон не фиксируется.</t>
  </si>
  <si>
    <t>Приказооборот при обеспечении предоставления государственных услуг</t>
  </si>
  <si>
    <t>При формировании приказов должна быть обеспечена автоматизация работы по заданию параметров приказа, проверки его непротиворечивости и соответствия информации в Личном деле гражданина, а также сохранению сформированного приказа, присвоению номера, вывода на печать
Ожидаемый результат не достигнут. В разделе "Справочники" отсутствует подраздел "Приказы".</t>
  </si>
  <si>
    <t>Шаг «Подача заявления», 
Шаг «Изменение статуса заявления на «Принято в работу»
Пройдено. При подаче заявления от гражданина на оказание услуги не проходит формат телефона, хотя указан в соответствии с подсказкой. Заявоение подать невозможно и оказать услугу по нему - тоже.</t>
  </si>
  <si>
    <t>Исправление маски телефона</t>
  </si>
  <si>
    <t>Содействие самозанятости безработных граждан, включая оказание единовременной финансовой помощи при регистрации в качестве ЮЛ или ИП</t>
  </si>
  <si>
    <t>Шаг «Оказание ЕФП при регистрации ЮЛ, ИП» (Регистрация договора на ЕФП и формирование проекта приказа)
При регистрации ИП и НПД, задача не выполняется, т.к требует внести у ИП КПП,что по информации налоговой у ИП нет КПП. А при регистрации НПД тоже просит ввести ОГРН и КПП, что по данным этого нет</t>
  </si>
  <si>
    <t>Передать инструкцию в ЛК гражданина в ФЦК для внесения корректировок на основании новой версии НПА</t>
  </si>
  <si>
    <t>Обновить инструкцию в ЛК гражданина на основании новой версии НПА.</t>
  </si>
  <si>
    <t>Везде где указано кол-во дней для гражданина, дописать уточнение календарные дни, или рабочие</t>
  </si>
  <si>
    <t>Проверить по какой причине в сведениях по последнему месту работы, в наименование организации кавычки указаны с ошибкой</t>
  </si>
  <si>
    <t>Проработать вопрос о корректности, пункта «Не завершены работы по предыдущему заявлению» в причине отказа в регистрации заявления.</t>
  </si>
  <si>
    <t>На странице «Сведения в поиске работы в любом регионе без выплаты пособия» в блок «Модерация резюме центром занятости населения» добавить предложение «Для тех, кто обратился не по месту жительства, заявление будет зарегистрировано только после личного посещения ЦЗН»</t>
  </si>
  <si>
    <r>
      <rPr>
        <rFont val="Times New Roman"/>
        <color rgb="FF000000"/>
        <sz val="11.0"/>
      </rPr>
      <t xml:space="preserve">На странице «Сведения в поиске подходящей работы по месту постоянной регистрации с выплатой пособия» в блоке «Личная явка в центр занятости населения для признания безработным» скорректировать предложение «Если вы ещё не нашли работу </t>
    </r>
    <r>
      <rPr>
        <rFont val="Times New Roman"/>
        <b/>
        <color theme="1"/>
        <sz val="11.0"/>
      </rPr>
      <t>то не позднее 11 дня</t>
    </r>
    <r>
      <rPr>
        <rFont val="Times New Roman"/>
        <color theme="1"/>
        <sz val="11.0"/>
      </rPr>
      <t xml:space="preserve"> после подачи…»</t>
    </r>
  </si>
  <si>
    <r>
      <rPr>
        <rFont val="Times New Roman"/>
        <color rgb="FF000000"/>
        <sz val="11.0"/>
      </rPr>
      <t xml:space="preserve">На странице «Сведения в поиске подходящей работы по месту постоянной регистрации с выплатой пособия» в блоке «Присвоение статуса безработным с выплатой пособия» скорректировать предложение «Статус безработного присваивается, если </t>
    </r>
    <r>
      <rPr>
        <rFont val="Times New Roman"/>
        <b/>
        <color theme="1"/>
        <sz val="11.0"/>
      </rPr>
      <t xml:space="preserve">не позднее 11 дней </t>
    </r>
    <r>
      <rPr>
        <rFont val="Times New Roman"/>
        <color theme="1"/>
        <sz val="11.0"/>
      </rPr>
      <t>не нашлось подходящей работы…»</t>
    </r>
  </si>
  <si>
    <t>На странице «Сведения в поиске подходящей работы по месту постоянной регистрации с выплатой пособия» в блоке «Результат собеседования» дополнить, что гражданин должен уведомить ЦЗН о результатах прохождения собеседования.</t>
  </si>
  <si>
    <t>В блоке «Особенности заполнения» исправить картину «Временное трудоустройство»</t>
  </si>
  <si>
    <r>
      <rPr>
        <rFont val="Times New Roman"/>
        <color rgb="FF000000"/>
        <sz val="11.0"/>
      </rPr>
      <t xml:space="preserve">В разделе «Особенности заполнения»  перед блоком «Сведения о занятости» дополнить предложение «Если гражданин претендует на признание безработным, то он не должен относиться </t>
    </r>
    <r>
      <rPr>
        <rFont val="Times New Roman"/>
        <b/>
        <color theme="1"/>
        <sz val="11.0"/>
      </rPr>
      <t>к занятым и иным категориям</t>
    </r>
    <r>
      <rPr>
        <rFont val="Times New Roman"/>
        <color theme="1"/>
        <sz val="11.0"/>
      </rPr>
      <t xml:space="preserve"> граждан»</t>
    </r>
  </si>
  <si>
    <r>
      <rPr>
        <rFont val="Times New Roman"/>
        <color rgb="FF000000"/>
        <sz val="11.0"/>
      </rPr>
      <t xml:space="preserve">В блоке «Об услуге» «Содействие граждан в поиске подходящей работы» в разделе «Кому предоставляется услуга?» скорректировать предложение «Для граждан из первой группы, если им </t>
    </r>
    <r>
      <rPr>
        <rFont val="Times New Roman"/>
        <b/>
        <color theme="1"/>
        <sz val="11.0"/>
      </rPr>
      <t>не позднее 11 дней…»</t>
    </r>
  </si>
  <si>
    <t>В блоке «Об услуге» «Содействие граждан в поиске подходящей работы» в разделе «Как получить услугу?...» убрать предложение «Если гражданин не претендует на получение пособия…»</t>
  </si>
  <si>
    <t>Статусы присвоенные гражданину, принести в из раздела «об услуге», в инструкцию.</t>
  </si>
  <si>
    <t xml:space="preserve"> В блоке «Об услуге» «Содействие граждан в поиске подходящей работы» переформулировать раздел «Как получить пособие по безработице?»</t>
  </si>
  <si>
    <t>В блоке «Об услуге» «Содействие граждан в поиске подходящей работы» из раздела «Нормативно правовые акты» убрать 460 постановление.</t>
  </si>
  <si>
    <t>Уточнить возможность обновления справочника по критериям образования.</t>
  </si>
  <si>
    <t xml:space="preserve"> Реализовать поле «Фамилия», если была другая фамилия при окончании учебного заведения, при этом дополнительной проверки, что указанная фамилия принадлежит гражданину. </t>
  </si>
  <si>
    <t>Проработать вопрос об информировании гражданина в инструкции и при заполнении заявления о том, что встать на учёт в качестве безработного он может только на следующий день после официального дня увольнения.</t>
  </si>
  <si>
    <t xml:space="preserve"> В блоке «Сведения по последнему месту работы» поставить блокировку текущего дня на поле «Дата увольнения» </t>
  </si>
  <si>
    <t xml:space="preserve"> Обновить блок «Подтверждение данных» согласованный с ФЦК</t>
  </si>
  <si>
    <t>Содействие в поиске подходящей работы</t>
  </si>
  <si>
    <t>Исключить возможно неоднократного отклика гражданина, на одну и ту же вакансию, направленную в качестве подходящей работы сотрудником ЦЗН. Отклик должен производиться 1 раз.</t>
  </si>
  <si>
    <t>Необходимо сделать цикл в процессе: в случае не заключения трудового договора осуществлять подбор еще раз (сейчас по схеме не заключение приводит к прекращению предоставления услуги, а должно приводить к повторному подбору)</t>
  </si>
  <si>
    <t>Добавление признаков в резюме "для временного тр-ва ... в свободное от учебы время" и реализация согласованной формы резюме для несовершеннолетних</t>
  </si>
  <si>
    <t>Поправить "Информирование о положениях законодательства"</t>
  </si>
  <si>
    <t>На тестовом стенде устаревшие информационные формы</t>
  </si>
  <si>
    <t xml:space="preserve">Убрать подсветку (квадрат) "Подходящая работа" для соискателей </t>
  </si>
  <si>
    <t>Для того, чтобы не было путаницы, т.к. сейчас выглядит так, что можно отметить</t>
  </si>
  <si>
    <t>Вакансии не отображаются на карте</t>
  </si>
  <si>
    <t>На тестовом стенде не отображаются вакансии на карте</t>
  </si>
  <si>
    <t>Добавление варианта "не готов рассматривать" при подборе вакансий</t>
  </si>
  <si>
    <t>В ЧТЗ должны быть отражены все условия проактивного предложения.</t>
  </si>
  <si>
    <t>Отклонить замечание? Так уже не сделано ни в прошлом ТЗ ни в следующем.</t>
  </si>
  <si>
    <t>Показать функционал прохождения тестирования на портале РвР</t>
  </si>
  <si>
    <t>Выполнено с ошибками, необходимо повторно</t>
  </si>
  <si>
    <t>Продемонстрировать фиксацию сроков при контроле тестирования</t>
  </si>
  <si>
    <t>Выполнено, но будет переделано - должно быть не более 3 календарных дней (в соответствии со Стандартом)</t>
  </si>
  <si>
    <t>Создать базу знаний для размещения в системе. Сформировать и обновлять по необходимости базу знаний нормативных документов и процессов, требований к рабочим местам и т.д для СЗН</t>
  </si>
  <si>
    <t>Дать роль "Главного администратора" Минтруду, в возможностью просмотра по всем регионам</t>
  </si>
  <si>
    <t>Нет возможности проверить</t>
  </si>
  <si>
    <t>В форме плана у гражданина нет результата сервиса – непонятно, предоставлен он или нет. Как это видит сотрудник ЦЗН? - Проверить, как гражданин и сотрудник ЦЗН видят план после оказания сервисов – есть ли результат</t>
  </si>
  <si>
    <t>На показах было продемонстрировано, как видит план гражданин - там исправлено</t>
  </si>
  <si>
    <t>Разделить причины несогласования плана – гражданин не явился, гражданин не согласовал план.</t>
  </si>
  <si>
    <t>При подаче заявления зависает поле с выбором региона и затем ЦЗН и не убирается некоторое время. При этом иногда после выбора региона за этой плашкой не видно поле выбора ЦЗН</t>
  </si>
  <si>
    <t>Продемонстрировать функционал автоопределения жизненной ситцуации и автоматизированной рассылки проактивного предложения по правилам</t>
  </si>
  <si>
    <t>Продемонстрировать работу онлайн-тестирования на РвР - на показах было ощущение, что тесты работают неверно</t>
  </si>
  <si>
    <t>Если назначается повторная личная явка на тестирование, то в уведомлениях и ЛК это никак не отражается - должно приходить новое уведомление, в ЛК должна обновляться дата явки</t>
  </si>
  <si>
    <t>В форме выбора мероприятий на тестовом стенде не отображаются дата-время и место проведения. Они становятся видны только после того, как мероприятие добавлено в план. На показах форма работала лучше.</t>
  </si>
  <si>
    <t>Предположительно реализовано, нужны дополнительные тесты, дата актуализации 11.07.22</t>
  </si>
  <si>
    <t>На тестовом стенде не всегда видны в справочнике мероприятия, заведенные сотрудником - справочник пустой и первичном создании плана, но содержит все ранее заведенные мероприятия при доработке плана</t>
  </si>
  <si>
    <t>Продемонстрировать шаблон заключения</t>
  </si>
  <si>
    <t>Продемонстрировать автоподбор мероприятий по итогам тестирования</t>
  </si>
  <si>
    <t>Мероприятие в справочник в примерно половине случаев заводится со второго раза</t>
  </si>
  <si>
    <t>Для дистанционной формы проведения мероприятий обязательным является поле "Место проведения"</t>
  </si>
  <si>
    <t>Гражданину должны за 1 день приходить напоминания об участии в мероприятии</t>
  </si>
  <si>
    <t>При выборе субъекта Российской Федерации в заявлении не всегда срабатывает автозаполнение по первым набранным буквам. Сортировка субъектов федерации должна быть сделана по общему алфавиту (в настоящий момент - по типу субъекта: край, область, республика)</t>
  </si>
  <si>
    <t>В план мероприятий в ЛК гражданина иногда подтягиваются не вся информация о мероприятии - часть точно заполненных полей отображается пустой</t>
  </si>
  <si>
    <t>Необходимо установить срок (3 календарных дня), в течение которого гражданином может рассматриваться предложение о предоставлении услуги по профориенации в рамках услуги по профобучению безработных</t>
  </si>
  <si>
    <t>Необходимо исключить сценарий с подтверждением сведений, указанных в заявлении, посредством предъявления документов на личной явке</t>
  </si>
  <si>
    <t>Необходима демострация функционала сценария по самостоятельному прохождению тестирования гражданином с последующей подачей заявления для его оценки</t>
  </si>
  <si>
    <t>Исправить функционал дистанционных тестов. Дистанционные тесты работают некорректно.</t>
  </si>
  <si>
    <t>Необходимо в уведомлении с приглашением на беседу/тестирование предупредить гражданина (в уведомлении) о том, после какого уведомления последует прекращение услуги в случае неявки гражданина. Исключить термин "последняя явка".</t>
  </si>
  <si>
    <t>Необходимо ввести статус о прекращении услуги. Сведения о том, когда услуга прекращается указаны в проекте Стандарта</t>
  </si>
  <si>
    <t>Скорректировать ограничение по общему сроку завершения тестов: не более 7 календарных дней</t>
  </si>
  <si>
    <t>В тестировании отсутствует возможность фиксации сведений о привлекаемом сотруднике (реквизитов соответствующего договора).</t>
  </si>
  <si>
    <t>Исключить возможность оформления заключения о предоставлении государственной услуги задним числом. Сейчас данный функционал доступен.</t>
  </si>
  <si>
    <t>Необходимо уведомлять гражданина о предельном сроке записи на консультацию (3 рабочих дня). Сответствующая информация в уведомлении отсутствует.</t>
  </si>
  <si>
    <t>Необходимо скорректировать форму заключения о предоставлении услуги</t>
  </si>
  <si>
    <t>Необходимо скорректировать выпадающий список по полю "Необходимо медицинское освидетельствование":
да
нет</t>
  </si>
  <si>
    <t>Необходима демонстрация финкционала по внесению сведений на портал Работа в России о результатах медицинского освидетельствования для его оценки</t>
  </si>
  <si>
    <t>В уведомления, направляемых гражданину, необходимо указывать срок, в течение которого гражданин должне осуществить указанные в уведомлении  действия (например, при выборе професси (специальности), при выборе образовательной программы и др.)</t>
  </si>
  <si>
    <t>Необходимо добавить в процесс предоставления услуги задачу по формированию заключения о предоставлении услуги</t>
  </si>
  <si>
    <t>Реализация печати заявлений на ЕЦП</t>
  </si>
  <si>
    <t xml:space="preserve">"Добрый день
Реализуйте пожалуйста возможность печати заявления на постановку на учёт в качестве безработного с портала ЕЦП (со стороны службы занятости, т.е. http://91.107.66.210:8085/app/#/)
С уважением Иванов Игорь Александрович
Юрьевецкий ЦЗН"
</t>
  </si>
  <si>
    <t>Service Desk</t>
  </si>
  <si>
    <t xml:space="preserve">Номер обращения: 16442
</t>
  </si>
  <si>
    <t xml:space="preserve">Доработка алгоритма назначения пособия на ЕЦП
</t>
  </si>
  <si>
    <t xml:space="preserve">На Единой цифровой платформе в справочнике причин приостановки пособия по безработице нет причины приостановки пособия за неявку без уважительных причин на переговоры о трудоустройстве с работодателем в течении трех дней со дня получения предложения подходящей работы или отказа от проведения таких переговоров.
</t>
  </si>
  <si>
    <t xml:space="preserve">Номер обращения: 16458
</t>
  </si>
  <si>
    <t xml:space="preserve">Доработка федеральной статистической отчетности
</t>
  </si>
  <si>
    <t xml:space="preserve">Добрый день! Предлагаю рассмотреть возможность скорректировать алгоритм выгрузки заявлений с ЕЦП, с которыми работа не начиналась - которые не поступили в работу в связи с отсутствием резюме, прошедшего модерацию, либо были отозваны гражданами в соответствии с пунктами 6 и 10 Правил регистрации граждан в целях поиска подходящей работы.  
</t>
  </si>
  <si>
    <t xml:space="preserve">Номер обращения: 16491
</t>
  </si>
  <si>
    <t xml:space="preserve">Предоставление вакансий на ЕЦП и РИС
</t>
  </si>
  <si>
    <t xml:space="preserve">"Подскажите, как в новых условиях работать с банком вакансий?
Вакансии, заявленные работодателем на ЕЦП, нужно ли вносить в ПК «Катарсис»?
В личных делах граждан подавших заявления на ЕЦП, которым осуществлён подбор работы, мы должны в Катарсисе в личном деле отразить результаты подбора. А этих вакансий в региональной системе там нет, они отражаются только в банке ОБВ в Катарсисе. Если не вносить, из чего будет формироваться статистика, чтобы эти вакансии попадали в статистику, в том числе в строку 51 месячной отчетности ( региональный банк будет уменьшаться) ? Если вносить, это двойная работа для специалистов."
</t>
  </si>
  <si>
    <t xml:space="preserve">Номер обращения: 16546
</t>
  </si>
  <si>
    <t>Доработка системы ЕЦП. Собеседования.</t>
  </si>
  <si>
    <t xml:space="preserve">Просьба поставить ограничение для работодателя по назначению собеседования гражданину,которому выдано направление службой занятости, 3 рабочих дня либо указать срока до какого момента должно произойти рассмотрение гражданина. На сегодняшний день работодатель может назначить собеседование абсолютно на любой день ,что крайне не удобно, и гражданин теряет время в переписке с работодателем. 
</t>
  </si>
  <si>
    <t xml:space="preserve">Номер обращения: 16581
</t>
  </si>
  <si>
    <t>Доработка системы ЕЦП. Заявление гражданина.</t>
  </si>
  <si>
    <t xml:space="preserve">"При подаче заявления о содействии в поиске подходящей работы предусмотреть возможность добавления следующих социальных статусов: 
1. Участник государственной программы переселения соотечественников, проживающих за рубежом;
2. Член семьи участника государственной программы переселения соотечественников, проживающих за рубежом. "
</t>
  </si>
  <si>
    <t xml:space="preserve">Номер обращения: 16644 
</t>
  </si>
  <si>
    <t>Доработка системы ЕЦП. Модерация резюме</t>
  </si>
  <si>
    <t xml:space="preserve">Модерацию резюме на портале https://adm.trudvsem.ru/ осуществляют центры занятости. При этом форма списка не содержит ни одного фильтра или возможности отобрать резюме по принадлежности к территории или хотя бы сортировки по любому полю, кроме даты обращения. Для удобства работы просим добавить фильтрацию на графу Регион и сортировку по полю Регион и ФИО
</t>
  </si>
  <si>
    <t>Номер обращения: 16661</t>
  </si>
  <si>
    <t>Доработка системы ЕЦП. Лк сотрудника ЦЗН</t>
  </si>
  <si>
    <t xml:space="preserve">При назначении координатором карточек граждан на сотрудников ЦЗН выходит большой список работников, часть из которых услуги не оказывают, а занимаются аналитической работой, назначением пособие и т.д. Необходимо в карточку пользователя добавить поле чтобы таких сотрудников можно было фильтровать. В настоящее время если убрать у пользователя оказание услуг, встает значение Все и он отображается в списке выбора.
</t>
  </si>
  <si>
    <t>Номер обращения: 16667</t>
  </si>
  <si>
    <t xml:space="preserve">Доработка системы ЕЦП. Запросы СМЭВ
</t>
  </si>
  <si>
    <t xml:space="preserve">"В целях ПРОАКТИВНОГО предоставления для инвалидов и граждан предпенсионного возраста услуги содействия гражданам в поиске подходящей работы на основании сведений СМЭВ просим обеспечить АВТОМАТИЧЕСКОЕ запрашивание сведений с
периодичностью перерегистраций: 
1. Сведения об отнесении к гражданам предпенсионного
возраста (например, гражданин при признании безработным не был «предпенсом», а
к перерегистрации у него наступило событие «является гражданином
предпенсионного возраста) 
2. Сведения об инвалидности (выписка из
индивидуальной программы реабилитации или абилитация инвалида 
( а) Гражданин может не указать, что является инвалидом 
б) гражданин при признании не был инвалидом, а при
перерегистрации может стать инвалидом…)   "
</t>
  </si>
  <si>
    <t>Номер обращения: 16708</t>
  </si>
  <si>
    <t xml:space="preserve">"Здравствуйте.
В ходе предоставления госуслуги по содействию гражданам в поиске подходящей работы гражданину необходимо провести приоритизацию предложенных вариантов работы.
Работнику службы занятости населения ЕЦП не видна (или не доступна) дата, когда гражданин сделал расстановку предложенных вакансий по приоритетности. 
От этой даты зависят другие действия работника ОЗН. Предлагаем реализовать на ЕЦП отображение даты приоритизации вакансий.  "
</t>
  </si>
  <si>
    <t>Номер обращения: 16792</t>
  </si>
  <si>
    <t xml:space="preserve">Доработка фитров на старом портале РвР
</t>
  </si>
  <si>
    <t xml:space="preserve">"Добрый день.
Просим создать на сайте https://adm.trudvsem.ru/
(АРМ Администратора) вкладку с информацией о  зарегистрированных на
Портале «Работа России» компаний по типу «Вакансии и отклики» для
понимания какие организации имеют личные кабинеты в ЕЦП."
</t>
  </si>
  <si>
    <t>Номер обращения: 16806 </t>
  </si>
  <si>
    <t xml:space="preserve">Доработка системы ЕЦП. Модерация резюме
</t>
  </si>
  <si>
    <t xml:space="preserve">"Добрый день. 
На ЕЦП ""Работа в России"" реализована возможность специалистам центра занятости населения модерации резюме соискателей и вакансии работодателей. Можно предусмотреть возможность видеть резюме и вакансии только тому центру занятости населения куда подается резюме и вакансия. Например: работодатель Нововаршавского района и вакансию поданную на модерацию может видеть только Нововаршавский центр занятости населения? и также если гражданин указывает Нововаршавский центр занятости, то резюме на модерацию падает в Нововаршавский центр занятости?
Или реализовать возможность видеть специалиста кто провел модерацию вакансии и резюме?  "
</t>
  </si>
  <si>
    <t xml:space="preserve">Номер обращения: 16923
</t>
  </si>
  <si>
    <t>Доработка системы ЕЦП. Статус самозанятого</t>
  </si>
  <si>
    <t xml:space="preserve">"При формировании рекомендаций о постановке/снятии с учета ЕЦП не учитывает результаты СМЭВ из ФНС «Сведения о наличии статуса самозанятого».
Из  Письма Минтруда России от 03.03.2020 N 16-1/В-87: «…граждане, которые уведомили налоговые органы об осуществлении деятельности по оказанию услуг физическому лицу для личных, домашних и (или) иных подобных нужд, относятся к занятым гражданам, так как понятие ""занятые граждане"" включает понятие ""самозанятые"", поскольку последнее определяет только то, что такие граждане наряду с гражданами, зарегистрированными в качестве индивидуальных предпринимателей, самостоятельно обеспечивают себя работой. Указанные граждане подлежат снятию с регистрационного учета как занятые…»
Учитывая изложенную позицию Минтруда России, центры занятости принимают решение об отказе в признании безработным в отношении самозанятых граждан.
Вместе с тем ЕЦП не учитывает, что гражданин является самозанятым и не рекомендует отказать в признании.
Предлагаем в случае получения сведений СМЭВ о том, что гражданин является плательщиком налога на профессиональный доход, рекомендовать системой
отказать в признании безработным, оставлять невыполненным условие «Гражданин не относится к категории занятых». Эти изменения снизят вероятность ошибочных решений специалистов о признании безработными самозанятых граждан."
</t>
  </si>
  <si>
    <t xml:space="preserve">Номер обращения: 16926
</t>
  </si>
  <si>
    <t xml:space="preserve">Доработка системы ЕЦП. Расчет пособия
</t>
  </si>
  <si>
    <t xml:space="preserve">При расчете пособия по безработице на ЕЦП происходит округление суммы до целого числа, соответственно гражданам поступает уведомление с размером пособия отличающимся от назначенного по факту. Предлагаем доработать данный функционал.
</t>
  </si>
  <si>
    <t xml:space="preserve">Номер обращения: 17009
</t>
  </si>
  <si>
    <t>Доработка системы ЕЦП. Передача сведений в  ЕГИССО</t>
  </si>
  <si>
    <t>Было направлено обращение (16796 от 20.01.2022):
"В соответствии с постановлением Правительства Российской Федерации от 16.08.2021 N 1342 "О Единой государственной информационной системе социального обеспечения" службой занятости населения осуществляется предоставление сведений в указанную систему.
В настоящее время выгрузка сведений осуществляется в автоматическом режиме посредством информационной региональной системы. 
Каким образом в дальнейшем планируется предоставление сведений в ЕГИССО, если, в связи с переходом на ЕЦП, будут упразднены региональные системы?"
Ответ: "В ответ на ваше обращение по вопросу предоставления сведений центрами занятости населения в Единую государственную информационную систему социального обеспечения, сообщаем следующее.
В настоящее время Проектный офис не обладает информацией о создании на ЕЦП «Работа в России» функционала, обеспечивающего автоматическую передачу сведений в ЕГИССО"
Ввиду необходимости исполнения постановления Правительства Российской Федерации от 16.08.2021 N 1342 предлагаем рассмотреть возможность доработки информационной системы и интеграции ее с ЕГИССО с целью предоставления сведений о мерах поддержки в автоматическом режиме</t>
  </si>
  <si>
    <t xml:space="preserve">Номер обращения: 17222
</t>
  </si>
  <si>
    <t xml:space="preserve">Доработка системы ЕЦП. Работадатели
</t>
  </si>
  <si>
    <t xml:space="preserve">"Здравствуйте.
Работодатели обращаются с замечанием к форме подачи заявления на содействие в подборе работников.
При выборе вакансии для прикрепления к заявлению есть сложность: если есть несколько одинаковых вакансий (например 3 ""менеджера""), а заявление надо подать в разные ЦЗН по каждой из них, определить, какая из вакансий ""менеджера"" необходима для прикрепления в конкретный ЦЗН.  
Предлагаем реализовать возможность предпросмотра вакансии перед прикреплением ее к заявлению. "
</t>
  </si>
  <si>
    <t xml:space="preserve">Номер обращения: 17315
</t>
  </si>
  <si>
    <t xml:space="preserve">Просим предусмотреть отражение справочной информации для специалиста в ЛД на ЕЦП. Данная информация нужна, чтобы оставлять комментарии по принятым решениям. Актуально, если сменился специалист, который обслуживает гражданина, чтобы др. специалист мог понять какие действия и почему сформированы.  
</t>
  </si>
  <si>
    <t xml:space="preserve">Номер обращения: 17351
</t>
  </si>
  <si>
    <t>Доработка системы ЕЦП. Размещение вакансий</t>
  </si>
  <si>
    <t xml:space="preserve">"Добрый день!
В соответствии с приказом 738н от 20.10.2021, в Приложении №9 ""Информация о вакансиях"" работодателю при заведении вакансий на ЕЦП в соответствии с п.9а необходимо указывать ""График работы"" (т.е рабочее время с ____ по _____). Просим Вас добавить поле для обязательного заполнения ""График работы"" - С____ по ____."
</t>
  </si>
  <si>
    <t xml:space="preserve">Номер обращения: 17395
</t>
  </si>
  <si>
    <t xml:space="preserve">Доработка системы ЕЦП. ЖС и БС
</t>
  </si>
  <si>
    <t xml:space="preserve">" Когда планируется введение функционала по учету Жизненных и
Бизнес ситуаций на ЕЦП?"
</t>
  </si>
  <si>
    <t>Номер обращения: 17791</t>
  </si>
  <si>
    <t>Доработка системы ЕЦП. Направления.</t>
  </si>
  <si>
    <t xml:space="preserve">"Здравствуйте.
Начали поступать негативные отзывы от работодателей.
В процессе подбора вакансий на ЕЦП специалисты службы занятости выдают направления гражданам, в том числе и на те вакансии, которые были размещены работодателем на платформе, но заявление на содействие в подборе он не направлял. Безработный гражданин приходит с направлением к такому работодателю, после чего поступает звонок в центр занятости с претензией о том, что работодатель не нуждается в услугах службы занятости и ""настоятельной рекомендацией"" больше граждан к ним не направлять.
Чтобы избежать подобных негативных реакций от работодателей, предлагаем в процесс подбора вакансий на ЕЦП сотрудниками службы занятости внести ограничение на выбор тех вакансий, на которые было подано заявление на содействие в подборе работников (т.е. исключить из выбора вакансии без заявления со стороны работодателя: на текущий момент в выбор попадают все вакансии, вне зависимости наличия/отсутствия заявления от работодателя)."
</t>
  </si>
  <si>
    <t xml:space="preserve">Номер обращения: 17556
</t>
  </si>
  <si>
    <t xml:space="preserve">Доработка системы ЕЦП. Внесения изменений в задачи
</t>
  </si>
  <si>
    <t xml:space="preserve">"Добрый день, коллеги. 
С учетом допущения работниками ЦЗН нарушений в части принятия решения в отношении граждан о признании безработными и назначении пособия по безработице, а также необходимостью изменения данных решений на вышестоящем уровне (начальника отдела), предлагаем доработать функционал на единой цифровой платформе, обеспечив возможность корректировки неверных приказов. Это обеспечит сокращение временных и трудовых затрат специалистов, а также идентичность информации на единой цифровой платформе и региональной системе."
</t>
  </si>
  <si>
    <t xml:space="preserve">Номер обращения: 18127
</t>
  </si>
  <si>
    <t xml:space="preserve">"Коллеги! 
Огромная просьба убрать предзаполнение полей в задачах и установить обязательные для заполнения поля, чтобы если на автомате сотрудник нажал на кнопку ""Выполнить"" выходило обязательное предупреждение о заполнении обязательных полей перед выполнением операции. 
ОЧЕНЬ МНОГО ПРОБЛЕМ ИЗ_ЗА ОШИБОЧНО ВЫПОЛНЕННЫХ оПЕРАЦИЙ, которые невозможно откатить и техподдержка с этим ничего не может сделать. 
Хотя решение есть!
Либо сделайте возможным откат на одну выполненную операцию.
Чертищева Елена Викторовна"
</t>
  </si>
  <si>
    <t xml:space="preserve">Номер обращения: 19166
</t>
  </si>
  <si>
    <t xml:space="preserve">Доработка ЕЦП
</t>
  </si>
  <si>
    <t xml:space="preserve">"Просим решить вопрос!!!
Всем ставили чекбокс «Отслеживается», ни у кого ничего не видно. У тех, кто «Не претендует» вообще нет вкладки «Пройденные собеседования».
Техподдержка на вопрос, заданный в обращении № 19058 от 22.02.2022 ответила, что такой функционал не предусмотрен и порекомендовала обратиться в ФЦК.
Полный тектс обращения и ответа:
""
22.02.2022 11:18, Вышневолоцкий ЦЗН пишет:
Где
можно увидеть результаты пройденных собеседований гражданами, НЕ
ПРЕТЕНДУЮЩИМИ на признание безработными.? Необходимо, например, для
принятия решения о сохранении заработка за 3-ий месяц по последнему
месту работы сокращенному пенсионеру. Подобранные вакансии видим, но
результатов собеседований там нет, хотя гражданин точно откликался на
вакансии.
Вложение
Алексеева.jpg 
Ответ тех.поддержки
Добрый
день. К сожалению данный функционал на текущий момент не предусмотрен.
Вы можете направлять предложения по оптимизации процессов услуг через
систему HappyDesk. Необходимо указать специальную категорию «Оптимизация
работы сервиса, вопросы удобства сервиса на РР». Каждое обращение будет
зарегистрировано и принято в разработку специалистами Роструда на
предмет возможности реализации функционала в будущих версиях портала. По
результатам рассмотрения будет предоставлена обратная связь. Обращаем
внимание, решение о целесообразности доработки функционала будет принято
по согласованию с уполномоченными органами после анализа региональной
практики. Благодарим за обращение. """
</t>
  </si>
  <si>
    <t xml:space="preserve">Номер обращения: 19155
</t>
  </si>
  <si>
    <t xml:space="preserve">Доработка ЕЦП(соискатели)
</t>
  </si>
  <si>
    <t xml:space="preserve">"Здравствуйте!
Просим рассмотреть возможность создания печатной формы, с помощью которой можно будет распечатывать ответы на запросы СМЭВ. В частности, данная просьба касается ответов ПФР на запросы о среднем заработке гражданина и периодов его трудовой деятельности.
Благодарим за содействие!"
</t>
  </si>
  <si>
    <t xml:space="preserve">Номер обращения: 19814
</t>
  </si>
  <si>
    <t xml:space="preserve">Доработка ЕЦП(соискатели)
</t>
  </si>
  <si>
    <t xml:space="preserve">"Добрый день!
При выводе на печать приказа с ЕЦП нет реквизитов приказа. Предлагаем предусмотреть сохранение даты и номера приказа в печатной форме
Просим реализовать данную возможность
Спасибо"
</t>
  </si>
  <si>
    <t>Номер обращения: 20369</t>
  </si>
  <si>
    <t xml:space="preserve">Доработка ЕЦП(соискатели)
</t>
  </si>
  <si>
    <t xml:space="preserve">"Добрый день.
В форме для заполнения заявления на постановку на учёт в качестве безработного отсутствует возможность быстрого выбора региона, см. скриншот. Приходится листать весь список и искать регион, это неудобно и долго. Сделайте пожалуйста быстрый поиск, такой же, как в других аналогичных полях ввода региона.
С уважением Иванов Игорь
Юрьевецкий ЦЗН."
</t>
  </si>
  <si>
    <t xml:space="preserve">Номер обращения: 20378
</t>
  </si>
  <si>
    <t xml:space="preserve">Добрый день! Прошу Вас рассмотреть возможность улучшения интерфейса ЕЦП "РвР" для сотрудников центра занятости с целью оптимизации времени и качества работы. Просим рассмотреть следующие предлагаемые критерии оптимизации: 
1) возможность изменять ширину столбца вне зависимости от оглавления столбца, т.е. установка минимальной ширины столбца НЕ по названию столбца (например, столбец «Необходимое количество работников» хотелось бы сделать очень узким на экране по значению, а не широким по его названию);
2) возможность менять порядок столбцов на экране монитора в основном поле данных «перетаскиванием» курсора мыши (drag&amp;drop), а не через дополнительный пункт «Настройка полей»;
3) в реестре заявление работодателей добавить возможность включить столбец «Сокращенное наименование организаций»;
4) в "Новых задачах" добавить поле «Резюме», которое дало бы возможность отличить взрослых соискателей работы от несовершеннолетних без открытия личных данных карточек;
5) иметь возможность «включать» границы, т.е. видимую рамку полей ячеек (линии, которые очерчивают ячейки) хотя бы в оглавлении столбцов или по длине всех колонок;
6) выводить в личное дело гражданина данные - возраст человека (целочисленное число), а не только дату его рождения.
Надеемся увидеть данные улучшения в будущих обновлениях ЕЦП. </t>
  </si>
  <si>
    <t xml:space="preserve">Номер обращения: 21169
</t>
  </si>
  <si>
    <t>Коллеги, в связи большим объемом поступающих на модерацию резюме и удобства работы с резюме в разрезе муниципальных образований прошу осуществить следующие доработки в АРМ Администратора СЗН на "Работа в России":
1) после графы "ФИО" добавить графу "Дата рождения" и настроить по данной графе возможность сортировки и фильтрации данных, что
позволит по дате рождения отбирать резюме несовершеннолетних граждан;
2) при заполнении резюме закрыть возможность подачи резюме без указания населенного пункта, например, в данный момент соискатель может просто указать Тюменская область. В данном случае модерировать поступившее резюме и определить принадлежность к какому-либо территориальному подразделению СЗН затруднительно по содержащейся в нем информации или вообще невозможно.
3) по графе "регион" настроить возможность сортировки и фильтрации данных, что так же обеспечит удобство в работе при модерации территориальным подразделениям СЗН.</t>
  </si>
  <si>
    <t xml:space="preserve">Номер обращения: 21184
</t>
  </si>
  <si>
    <t>Предлагаем в описании последовательности действий гражданина указать дополнительно что заявление гражданина, претендующего на признание безработным, подается на следующий день после окончания трудовых отношений. 
Очень много жалоб на отказы в признании безработным, которые подали заявление сразу после увольнения. Аргументируют тем что "на сайте об этом ничего не сказано".</t>
  </si>
  <si>
    <t>Номер обращения: 21210</t>
  </si>
  <si>
    <t>Обеспечить функционирование определения и присвоения ЖС, в том числе, по результатам сведений СМЭВ (автоопределение ряда ЖС)</t>
  </si>
  <si>
    <t>Обеспечить обновление анкеты (теста) для определения категории профиля, актуальную версию анкеты и наборы услуг передавали 9.12.2021</t>
  </si>
  <si>
    <t xml:space="preserve">"Добрый день! Прошу Вас рассмотреть возможность улучшения интерфейса ЕЦП ""РвР"" для сотрудников центра занятости с целью оптимизации времени и качества работы. Просим рассмотреть следующие предлагаемые критерии оптимизации: 
1) возможность изменять ширину столбца вне зависимости от оглавления столбца, т.е. установка минимальной ширины столбца НЕ по названию столбца (например, столбец «Необходимое количество работников» хотелось бы сделать очень узким на экране по значению, а не широким по его названию);
2) возможность менять порядок столбцов на экране монитора в основном поле данных «перетаскиванием» курсора мыши (drag&amp;drop), а не через дополнительный пункт «Настройка полей»;
3) в реестре заявление работодателей добавить возможность включить столбец «Сокращенное наименование организаций»;
4) в ""Новых задачах"" добавить поле «Резюме», которое дало бы возможность отличить взрослых соискателей работы от несовершеннолетних без открытия личных данных карточек;
5) иметь возможность «включать» границы, т.е. видимую рамку полей ячеек (линии, которые очерчивают ячейки) хотя бы в оглавлении столбцов или по длине всех колонок;
6) выводить в личное дело гражданина данные - возраст человека (целочисленное число), а не только дату его рождения.
Надеемся увидеть данные улучшения в будущих обновлениях ЕЦП. Спасибо за понимание!
С ув., глав. специалист отдела ИТ ГКУ ЦЗН г. Севастополя Леонов Александр."
</t>
  </si>
  <si>
    <t>Реализация типового набора услуг по ЖС</t>
  </si>
  <si>
    <t>Наборы услуг и сервисов по ЖС (и БС) будут готовы в соответствии с планом методологической поддержки приказа метод. рекомендаций комплексного обслуживания по принципу «одного окна» окна 30.09</t>
  </si>
  <si>
    <t>Реализация функционала «профилирование работодателя» на ЕЦП в соответствии со Стандратом</t>
  </si>
  <si>
    <t>Добавить в уведомление гражданину информацию о необходимости направить в центр занятости населения с использованием единой цифровой платформы информацию о дне и о результатах проведения переговоров с работодателем по двум выбранным вариантам общественных работ и (или) представить направление с отметкой работодателя о дне явки гражданина и причине отказа в приеме на работу для участия в общественных работах, в случае отсутствия у работодателя регистрации на единой цифровой платформе. Направление должно быть подписано ЭП сотрудника и направлено в ЛК гражданина с соответствующим уведомлением. (см. п. 51 Фед. стандарт ОР; п. 41 Фед. стандарт ВТ)</t>
  </si>
  <si>
    <t>Наименование кнопки "Интеллектуальный подбор из базы" заменить на "Автоматический подбор из базы"</t>
  </si>
  <si>
    <t>Не принципиальное замечание</t>
  </si>
  <si>
    <t>Добавить в уведомление гражданина на этапе подбора инф-ию о положения зак-ва, актуализировать информацию о положениях зак-ва.</t>
  </si>
  <si>
    <t>Привести в соотвествие стандарту все сроки по процессам услуги:
  - направление проактивного предложения гражданину (не позднее одного рабочего дня после его формирования) - только для ОР; п. 42 Фед. стандарт ОР
  - срок рассмотрения предложения гражданином для которого ОР/ВР являются подходящими в соответствии с пунктом 3 статьи 4 Закона - 14 дней (Ненаправление согласия в срок для данной категории граждан приравнивается к отказу от предложения), для иных категорий граждан срок рассмотрения предложения не устанавливается) - согласно п. 42 Фед. стандарта ОР; п. 32 Фед. стандарта ВТ; 
  - в случае отказа гражданина от предложения (уведомление в срок не позднее одного рабочего дня со дня, когда гражданин должен был представить указанную информацию); п. 43 Фед. стандарта ОР; п. 33 Фед. стандарта ВТ
  - принятие заявления гражданина (уведомление о его принятии в день направления заявления гражданином); п. 25 Фед. стандарта ОР; п. 6,7 Фед. стандарта ВТ
  - формирование и направление перечня вариантов ОР/ВР (в срок не позднее одного рабочего дня со дня принятия заявления гражданина); п. 45 Фед. стандарта ОР; п. 35 Фед. стандарта ВТ
  - повторный подбор вакансий, если вакансий на ЕЦП нет (в срок не позднее 2 рабочих дней со дня поступления на ЕЦП сведений о рабочих местах и вакантных должностях на участие в ОР/ВР) - согласно п. 46 Фед. стандарта ОР; п. 36 Фед. стандарта ВТ;
  - направление гражданином ранжированного перечня вакансий (в течение 2 календарных дней с момента получения перечня вариантов ОР/ВР); п. 47 Фед. стандарта ОР; п. 37 Фед. стандарта ВТ
  - согласование с работодателем ранжированного перечня вакансий (не позднее одного рабочего дня со дня принятия заявления гражданина); п. 49 Фед. стандарта ОР; п. 39 Фед. стандарта ВТ
  - установление даты и времени явки в ЦЗН для перерегистрации в качестве безработного (в первый рабочий день, следующий за днем окончания участия в ОР/ВР); п. 59 Фед. стандарта ОР.
  - уведомление о необходимости уведомления работодателем ЦЗН о приеме гражданина на работу (в пятидневный срок); п. 54 Фед. стандарта ОР; п. 44 Фед. стандарта ВТ
  - формирование гражданином отклика на вакансии работодателей по двум выбранным вариантам общественных работ с согласованием с работодателем даты и времени проведения переговоров о трудоустройстве (в течение 3 рабочих дней); п. 53 Фед. стандарта ОР; п. 43 Фед. стандарта ВТ
  - принятие решения (в виде приказа) об оказании гражданину материальной поддержки в период участия в ОР/ВР в случае его трудоустройства по направлению ЦЗН для участия в ОР/ВР (в срок не позднее одного рабочего дня со дня подтверждения сведений о трудоустройстве гражданина с использованием СМЭВ); п. 62 Фед. стандарта ОР; п. 53 Фед. стандарта ВТ
  - направление гражданину уведомления об оказании материальной поддержки (не позднее одного рабочего дня со дня издания приказа); п. 62 Фед. стандарта ОР; п. 53 Фед. стандарта ВТ
  - направление гражданину уведомления о прекращении выплаты материальной поддержки (не позднее следующего рабочего дня со дня издания приказа о прекращении выплаты) п. 66 Фед. стандарта ОР; п. 56 Фед. стандарта ВТ</t>
  </si>
  <si>
    <t>Привести в соотвествие стандарту формулировки приказов в услуге (приказ об оказании мат поддержки и о прекращении выплаты мат. поддержки) см. приложения №3,4 Фед. Стандарта ОР; №5,6 Фед. Стандарта Вт.</t>
  </si>
  <si>
    <t>Не прорисованы последствия ненаправления ранжированного списка вакансий гражданином (п. 48 Фед. стандарта по ОР, аналогичным образом для ВТ), неясен переход к действиям по приостановке выплаты пособия по безработице на один месяц / отказе от призанния безработным</t>
  </si>
  <si>
    <t>Временные работы</t>
  </si>
  <si>
    <t>Добавить в схему "Формирование направления" в случае, если у работодателя отсутствует регистрация на ЕЦП (подпроцесс Подбор подходящей общественной работы)</t>
  </si>
  <si>
    <t>Привести в соответсвие к стандарту форму направления на ОР/ВР (приложение №2 Фед. стандарта ОР и по форме согласно приложению № 17 к приказу № 738н для ВР)</t>
  </si>
  <si>
    <t>Добавить в схему действия, вызванные отказом гражданина от вариантов ОР (п. 55 Фед. стандарта ОР)</t>
  </si>
  <si>
    <t>Привести в соотвествие со стандартом формы заявления (приложение №1,2 Фед. стандарта ВТ и №1 Фед. стандарта ОР )</t>
  </si>
  <si>
    <t>Реализация специальной формы резюме для несовершеннолетних (согласно приложению №3 Фед. стандарта ВТ), отображение ее в схеме процесса</t>
  </si>
  <si>
    <t>Должно быть ограничено число вариантов ОР/ВР, направляемых гражданину, не более двух (п. 52 Фед. стандарт ОР; п. 42 Фед. стандарт ВТ)</t>
  </si>
  <si>
    <t>Создание специальных меток "общественные работы", "временные работы", "работа, подходящая несовершеннолетним" для формирования базы вакансий (для работодателей) и удобного поиска (для граждан)</t>
  </si>
  <si>
    <t>Реализация ЛК образовательных учреждений на ЕЦП с функционалом по формированию заявок на организацию временного трудоустройства несовершеннолетних граждан в возрасте от 14 до 18 лет (согласно п. 28-30 Фед. стандарта ВТ), с возможностью получения уведомления о проведенных переговорах о временном трудоустройстве несовершеннолетнего гражданина (согласно п. 50(б) Фед. стандарта ВТ)</t>
  </si>
  <si>
    <t>Включить в схему подпроцесса "Подача заявления" развилки с использованием/без использование идентификатора заявки</t>
  </si>
  <si>
    <t>Привести в соотвествие стандарту все сроки по процессам услуги: 
  - Проверка резюме несовершеннолетнего (не позднее одного рабочего дня после направления несовершеннолетним гражданином заявления и резюме) п. 7 Фед. стандарта ВТ
  - Уведомление об отказе в приеме заявления (в день принятия заявления) п. 8,49 Фед. стандарта ВТ
  - Подбор вакансии в соотвествии с групповой заявкой и уведомление гражданина и работодателя (в течение одного рабочего дня после приема заявления несовершеннолетнего гражданина, содержащего идентификатор групповой заявки) согласно п. 50 Фед. стандарта ВТ</t>
  </si>
  <si>
    <t>В схеме не отражен процесс отказа гражданина от варианта временного трудоустройства или отказа от проведения переговоров о временном трудоустройстве и (или) ненаправления гражданином в центр занятости населения информации о дне и о результатах проведения переговоров по выбранным вариантам временного трудоустройства или непредставления направления с отметкой работодателя о дне явки гражданина и причине отказа в приеме на работу (согласно п. 45 Фед. стандарта ВТ)</t>
  </si>
  <si>
    <t>В перечне требуемых для тр-ва документов, направляемых гражданину вместе с уведомлением/направлением должны быть представлены те, которые необходимы гражданину для тр-ва у этого работодателя (т.е. не полный перечень, а в согласованном с работодателем виде)</t>
  </si>
  <si>
    <t>Убрать поле "Факт неявки на ОР/ВР", из схем убрать развилку, связанную с неявкой на работу и доставкой гражданином документов, подтверждающих уважительную причину неявки, а также убрать из функционала системы данные поля для заполнения (п. 63 Фед. Стандарта ОР; п. 54 Фед. Стандарта ВТ).</t>
  </si>
  <si>
    <t>Реализовать форму табеля рабочего времени для несовершеннолетних (с фактически отработанными часами) - для возможности отслеживать выполнения работодателей законодательства (Трудового кодекса РФ), регламентирующего режим рабочего времени для несовершеннолетних.</t>
  </si>
  <si>
    <t>Привести в соотвествие со стандартом форму групповой заявки на организацию временного тр-ва несовершеннолетних граждан согласно приложению №4 Фед. стандарта ВТ. На показе не было полей адреса местонахождения обр. орг-ии, места выполнения и места оказания гос. услуги</t>
  </si>
  <si>
    <t>Привести в соотвествие со стандартом порядок направления уведомлений:
  - отказ гражданина от участия в общественных работах (п. 43 Фед. стандарта ОР; п 33 Фед. стандарта ВТ);
  - принятие заявления гражданина; п. 25 Фед. стандарта ОР; п. 6,7 Фед. стандарта ВТ
  - при направлении гражданину перечня ОР/ВР; п. 47 Фед. стандарта ОР; п 37 Фед. стандарта ВТ
  - при ненаправлении ранжированного перечня в течение двух календарных дней (согласно п. 27 Фед. стандарта ОР; п. 16 Фед. стандарта ВТ) 
  - о проведении переговоров о трудоустройстве на ОР/ВР (гражданину и работодателю (п. 54 Фед. стандарт ОР; п. 44 Фед. стандарт ВТ);
  - о дне проведенных с гражданином переговоров по тр-ву на ОР/ВР как в случае принятия на работу, так и в случае отказа (работодатель); п. 54 Фед. стандарта ОР; п. 44 Фед. стандарта ВТ
  - о решениях, принимаемых ЦЗН в случае отказа гражданина от двух выбранных вариантов ОР/ВР или отказа от проведения переговоров о трудоустройстве и т.д....; п. 55 Фед. стандарта ОР; п. 45 Фед. стандарта ВТ
  - об установлении даты и времени явки в центр занятости населения для перерегистрации в качестве безработного (п. 59 Фед. стандарт ОР) - для ОР
  - об оказании материальной поддержки; п. 62 Фед. стандарта ОР; п. 53 Фед. стандарта ВТ
  - о прекращении выплаты материальной поддержки. п. 66 Фед. стандарта ОР; п. 56 Фед. стандарта ВТ</t>
  </si>
  <si>
    <t>На схеме подпроцесса проактивного предложения добавить (более явно отразить) процессы "направление предложения гражданину" и "информирование гражданина"</t>
  </si>
  <si>
    <t>На схеме процесса после "Фиксация отказа от подх. работы" добавить "Уведомление гражданина о последствиях отказа от подх. работы"</t>
  </si>
  <si>
    <t>Не принципиальное замечание, уведомление гражданина о последствиях имеется, вносить в схему не требуется</t>
  </si>
  <si>
    <t>Добавить в схему действия, вызванные отказом гражданина от вариантов ОР (п. 43 Фед. стандарта ОР)</t>
  </si>
  <si>
    <t>Добавить в схему Прекращение выплаты пособия по безработицы (для п.3 ст. 4) согласно п. 61 Фед. стандарта ОР</t>
  </si>
  <si>
    <t>Не в рамках данной услуги</t>
  </si>
  <si>
    <t>Приложение 1 к Стандарту. Привести форму заявления в соответствие с представленной в Стандарте</t>
  </si>
  <si>
    <t>Приложение 1 к Стандарту. В формах по задачам предусмотреть, что тип организации услуги выбирается непосредственно при подаче заявления.</t>
  </si>
  <si>
    <t>П. 29 Станадрта (пп.2). Предусмотреть направление гражданину сведений о размерах финансовой поддержки, порядке и условиях ее предоставления и возврата одновременно с направлением перечня вариантов подходящей работы).</t>
  </si>
  <si>
    <t>П. 30 Станадрта. Предусмотреть при формировании уведомления при направлении перечня вариантов работы о необхожимости в течение 1 месяца предоставить сведения о пройденных собеседованиях.</t>
  </si>
  <si>
    <t>П. 31 Станадрта. Предусмотреть возможность уведомления гражданином центра занятости населения о получении предложения работы в другой местности по результатам переговоров с работодателем.</t>
  </si>
  <si>
    <t>Приложения к Стандарту. Привести все формы документов на ЕЦП в соответствие со Стандартом.</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</si>
  <si>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</si>
  <si>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Формулировки и состав процессов/условий/уведомлений/статусов, а также сроки выполнения административных процедур целесообразно привести в соответствие со Стандартом</t>
  </si>
  <si>
    <t>абзац шестой п.5 Стандарта: не предусмотрена (на схеме и в ЕЦП) возможность фиксации сведений документов, которые гражданин вправе представить в ЦЗН по собственной инициативе.</t>
  </si>
  <si>
    <t>абзац шестой п.14 Стандарта: не предусмотрено (на схеме и в ЕЦП) прекращение государственной услуги в случае не прохождения гражданином назначенных ему тестов в срок, указанный в абзаце втором подпункта "в" пункта 27 Стандарта</t>
  </si>
  <si>
    <t>абзац второй п.14 Стандарта: не предусмотрено (на схеме и в ЕЦП) прекращение государственной услуги в случае ненаправления гражданином информации о согласии или несогласии с указанным предложением в течение 3 календарных дней со дня направления уведомления в порядке, предусмотренном пунктом 21 Стандарта</t>
  </si>
  <si>
    <t>п.14 Стандарта: необходимо привести в соответсвие случаи прекращения государственной услуги (на схеме и в ЕЦП) с п.14 Стандарта.
 Не предусмотрено (на схеме) действий "Изменение статуса заявления на "Предоставление услуги прекращено", "Уведомление гражданина о прекращении предоставления услуги" при наступлении условий, указанных п.14 Стандарта</t>
  </si>
  <si>
    <t>п.23 Стандарта: при получении информации о противоречиях между сведениями, указанными гражданином в заявлении, и сведениями, полученными в порядке межведомственного взаимодействия, необходимо исключить (на схеме и в ЕЦП) возможность представить в центр занятости населения документы, подтверждающие указанные сведения</t>
  </si>
  <si>
    <t>п.18 Стандарта: необходимо привести (в ЕЦП) механизм формирования и направления гражданину предложения о предоставлении государственной услуги в соответствие со Стандартом (в том числе в части сроков рассмотрения предложения)</t>
  </si>
  <si>
    <t>п. 27б) Стандарта: не предусмотрена (на схеме и в ЕЦП) возможность согласовывать с использованием единой цифровой платформы с гражданином дату проведения тестирования, в случае если назначенные тесты не содержатся на единой цифровой платформе</t>
  </si>
  <si>
    <t>п. 27 Стандарта: необходимо скорректировать (в ЕЦП) срок прохождения тестов с использованием единой цифровой платформы (в течение 3 календарных дней со дня получения уведомления)</t>
  </si>
  <si>
    <t>п.33б) Стандарта: не предусмотрена (на схеме и в ЕЦП) возможность согласовывать с использованием единой цифровой платформы с гражданином дату проведения тренинга</t>
  </si>
  <si>
    <t>п.36 Стандарта: не предусмотрена (на схеме и в ЕЦП) возможность центру занятости населения при неявке гражданина в назначенные дату и время в центр занятости населения для прохождения тренинга фиксировать на единой цифровой платформе отказ гражданина от прохождения тренинга</t>
  </si>
  <si>
    <t>Приложение 1 к Стандарту: необходимо привести форму заявления о предоставлении государственной услуги (в ЕЦП) в соответствие со Стандартом</t>
  </si>
  <si>
    <t>Приложение 2 к Стандарту: необходимо привести форму заключения
 о предоставлении гражданину государственной услуги (в ЕЦП) в соответствие со Стандартом</t>
  </si>
  <si>
    <t>п.41 Стандарта: не предусмотрена (на схеме и в ЕЦП) возможность центру занятости населения при неявке гражданина для получения профессиональной консультации в дату и время, указанные в уведомлении, фиксировать отказ гражданина от проведения профессиональной консультации</t>
  </si>
  <si>
    <t>Организация профессионального обучения и дополнительного профессионального образования безработных граждан, включая обучение в другой местности
 (аналогичные предложения для отдельных социальных категорий)</t>
  </si>
  <si>
    <t>п.13 Стандарта: необходимо привести в соответсвие случаи прекращения государственной услуги (на схеме и в ЕЦП) с п.13 Стандарта.</t>
  </si>
  <si>
    <t>п.15а) Стандарта: предусмотреть в качестве результата предоставления государственной услуги (на схеме и в ЕЦП) выдачу гражданину направления на обучение по форме согласно приложению N 16 к приказу Министерства труда и социальной защиты Российской Федерации от 20 октября 2021 г. N 738н "Об утверждении форм документов, связанных с предоставлением государственных услуг в области содействия занятости населения"</t>
  </si>
  <si>
    <t>п. 18 Стандарта: необходимо предусмотреть (на схеме и в ЕЦП) возможность центру занятости населения вносить сведения о заключенных договорах с организациями, осуществляющими образовательную деятельность, на единую цифровую платформу</t>
  </si>
  <si>
    <t>п.19 Стандарта: необходимо привести (в ЕЦП) механизм формирования и направления гражданину предложения о предоставлении государственной услуги в соответствие со Стандартом (в том числе в части сроков рассмотрения предложения)</t>
  </si>
  <si>
    <t>п.24 Стандарта: необходимо предусмотреть (на схеме и в ЕЦП) возможность центру занятости населения фиксировать на единой цифровой платформе отказ гражданина от предложения о предоставлении государственной услуги по профессиональной ориентации (в том числе ненаправление гражданином информации о результате рассмотрения предложения о предоставлении государственной услуги по профессиональной ориентации в срок не позднее 3 календарных дней со дня получения предложения)</t>
  </si>
  <si>
    <t>п.30 Стандарта: не предусмотрено (на схеме и в ЕЦП) возможность центру занятости населения вносить сведения о заключенных договорах с медицинскими учреждениями на единую цифровую платформу.</t>
  </si>
  <si>
    <t>п. 32 Стандарта: не предусмотрена (на схеме и в ЕЦП) возможность оформлять гражданину направление на медицинское освидетельствование в медицинское учреждение (рекомендуемый образец приведен в приложении N 3 к Стандарту)</t>
  </si>
  <si>
    <t>п. 33 Стандарта: необходимо привести (в ЕЦП) срок предоставления заключения о прохождении медицинского освидетельствования лично в центр занятости населения в соответствие со Стандартом</t>
  </si>
  <si>
    <t>п.45 Стандарта: необходимо предумстреть (в ЕЦП) возможность центру занятости населения вносить на единую цифровую платформу сведения об обучении гражданина, полученные от организации, осуществляющей образовательную деятельность, указанные в Стандарте.</t>
  </si>
  <si>
    <t>п. 46 Стандарта: необходимо привести механизм назначения и выплаты материальной поддержки (на схеме и в ЕЦП) в соответствие со Стандартом</t>
  </si>
  <si>
    <t>Организация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t>
  </si>
  <si>
    <t>необходимо привести в соответствие со Стандартом (в схеме и на ЕЦП) перечень документов и сведений, необходимых для предоставления полномочия</t>
  </si>
  <si>
    <t>необходимо привести в соответсвие со Стандартом случаи прекращения и приостановки государственной услуги (на схеме и в ЕЦП) .</t>
  </si>
  <si>
    <t>необходимо привести в соответсвие со Стандартом (на схеме и в ЕЦП) запрос с использованием единой цифровой платформы сведений о гражданине путем направления межведомственных запросов</t>
  </si>
  <si>
    <t>предусмотреть в соответствии со Стандартом (на схеме и в ЕЦП) для женщин в период отпуска по уходу за ребенком до достижения им возраста трех лет прохождение предварительной беседы при личной явке в центр занятости населения с целью предоставления документа, связанного с работой и подтверждающего нахождение в отпуске по уходу за ребенком до достижения им возраста трех лет</t>
  </si>
  <si>
    <t>Показать исправления по результатам проверки регионами тестов, размещенных на РвР</t>
  </si>
  <si>
    <t>Показать размещенные на РвР 12 тестов (в прямом доступе на странице тестирования только 11)</t>
  </si>
  <si>
    <t>Показать добавленные на РвР 6 новых согласованных тестов</t>
  </si>
  <si>
    <t>Привести схему автоматизированного процесса предоставления услуги, статусы и текст уведомлений в соответствие со Стандартом деятельности по осуществлению полномочия в сфере занятости населения по оказанию государственной услуги по психологической поддержке безработных граждан (далее в замечаниях к настоящей услуге - Стандарт)</t>
  </si>
  <si>
    <t>В процессе согласования, дата актуализации 11.07.22</t>
  </si>
  <si>
    <t>Реализовать процесс прекращения предоставления государственной услуги в соответствии со Стандартом (п.14)</t>
  </si>
  <si>
    <t>Привести форму заключения о предоставлении государственной услуги в соответствие со Стандартом (Приложение №2 к Стандарту)</t>
  </si>
  <si>
    <t>Реализовать согласование с гражданином даты прохождения тестирования, в случае если назначенные тесты не содержатся на единой цифровой платформе, при назначении даты с использованием единой цифровой платформы в соответствии со Стандартом (п.20 б))</t>
  </si>
  <si>
    <t>Реализовать фиксацию неявки гражданина на тестирование и назначение повторной явки на тестирование в соответствии со Стандартом (п.24)</t>
  </si>
  <si>
    <t>Реализовать фиксацию неявки гражданина для согласования плана реализации сервисов (мероприятий) и назначение повторной явки для согласования плана реализации сервисов (мероприятий) в соответствии со Стандартом (п.29)</t>
  </si>
  <si>
    <t>Реализовать направление заключения о предоставлении государственной услуги гражданину в случае прекращения предоставления государственной услуги в соответствии со Стандартом (п.35)</t>
  </si>
  <si>
    <t>повторное замечание</t>
  </si>
  <si>
    <t>Привести схему автоматизированного процесса предоставления услуги, статусы и текст уведомлений в соответствие с проектом Стандарта деятельности по осуществлению полномочия в сфере занятости населения по оказанию государственной услуги по социальной адаптации безработных граждан на рынке труда (далее в замечаниях к настоящей услуге - Стандарт)</t>
  </si>
  <si>
    <t>Реализовать фиксацию неявки гражданина для согласования плана реализации сервисов (мероприятий) и назначение повторной явки для согласования плана реализации сервисов (мероприятий) в соответствии со Стандартом (п.30)</t>
  </si>
  <si>
    <t>Реализовать направление заключения о предоставлении государственной услуги гражданину в случае прекращения предоставления государственной услуги в соответствии со Стандартом (п.39)</t>
  </si>
  <si>
    <t xml:space="preserve">На схеме Подпроцесс 5. Подготовка бизнес-плана исключить лишнюю подачу заявления на ЕФП </t>
  </si>
  <si>
    <t>На схеме (и на ЕЦП) Подпроцесс 7. Оказание ЕФП при регистрации ЮЛ, ИП необходимо изменить порядок предоставления ЕФП:
сначала Выпуск приказа и после этого заключение договора</t>
  </si>
  <si>
    <t>На схеме отсутствует процесс прекращения предоставления услуги в случае отсутствия получения от гражданина информации о принятом решении о нецелесообразности осуществления предпринимательской деятельности</t>
  </si>
  <si>
    <t>Привести форму заключения о предоставлении государственной услуги в соответствие со Стандартом (Приложение №5 к Стандарту)</t>
  </si>
  <si>
    <t>Реализовать загрузчик файлов (для бизнес-плана) на ЕЦП</t>
  </si>
  <si>
    <t>Изменить логику получения получения гражданином доп. знаний и профобучения: логичнее гражданину получить доп. знания и профобучение после принятия решения о целесообразности осуществления предпринимательской деятельности и до формирования бизнес-плана, т.к. гражданину при составлении бизнес-плана как минимум будет полезно посмотреть на опыт ведения бизнеса другими предпринимателями, а также получить образование по соответствующему направлению при создании бизнеса</t>
  </si>
  <si>
    <t>Реализовать возможность направления проекта договора на оказание ЕФП гражданину через ЕЦП</t>
  </si>
  <si>
    <t>Отсутствует на схеме (и на ЕЦП) процесс об отказе в оказании ЕФП (Приказ)</t>
  </si>
  <si>
    <t>Реализовать возможность направления уведомления гражданину через ЕЦП о назначении ЕФП и о необходимости явиться в ЦЗН для заключения договора</t>
  </si>
  <si>
    <t>Реализовать дополнительный контроль по получению информацию об осуществлении гражданином предпринимательской деятельности на основании межведомственных запросов, в том числе с использованием единой системы межведомственного электронного взаимодействия, а также не позднее следующего дня по истечении каждого трехмесячного периода в течение 12 месяцев со дня государственной регистрации гражданина в качестве индивидуального предпринимателя, государственной регистрации создаваемого юридического лица, государственной регистрации крестьянского (фермерского) хозяйства, постановке на учет физического лица в качестве налогоплательщика налога на профессиональный доход.</t>
  </si>
  <si>
    <t>На схеме не отоброжен процесс отзыва заявления</t>
  </si>
  <si>
    <t xml:space="preserve">На схеме не отображены процессы по прекращению услуги в случаях:
непредставления гражданином бизнес-плана в срок, указанный в пункте 33 настоящего Стандарта;
непредставления гражданином доработанного бизнес-плана в срок, установленный подпунктом «а» пункта 35 настоящего Стандарта;
непредставления гражданином доработанного бизнес-плана по замечаниям комиссии (рабочей группы) в срок, установленный подпунктом «а» пункта 40 настоящего Стандарта;
неявки гражданина в центр занятости населения для заключения договора о предоставлении единовременной финансовой помощи;
отказа гражданина от подписания договора о предоставлении единовременной финансовой помощи;
</t>
  </si>
  <si>
    <t>Гражданин должен иметь возможность сформировать отклики, если работодатель зарегистрирован на ЕЦП (см. п. 53 Фед. Стандарта ОР; п. 43 Фед. Стандарта ВТ)</t>
  </si>
  <si>
    <t>Гражданин должен иметь возможность представить в ЦЗН направление с отметкой работодателя, а сотрудник ЦЗН, внести информацию о результатах переговоров (см. п. 53 Фед. Стандарта ОР; п. 43 Фед. Стандарта ВТ)</t>
  </si>
  <si>
    <t>При трудоустройстве на постоянную работу, услуга должна прекращаться с соответствующим статусом (п. 27 Фед. Стандарта по ОР; п. 16 Фед. Стандарта по ВТ).</t>
  </si>
  <si>
    <t>Изменить наименование статуса «Принято» на «Принято в работу»</t>
  </si>
  <si>
    <t>По всему процессу термин «подбор подходящих вакансий» заменен на «Подбор вариантов общественных/временных работ», проверить и произвести аналогичное изменение в БП и в интерфейсе</t>
  </si>
  <si>
    <t>При организации ОР и отборе работодателей ЦЗН должен учитывать транспортную доступность места проведения общественных работ. Автоматический подбор с использованием ИИ должен учитывать место проведения ОР (согласно п. 36 Фед. стандарта ОР; п. 24 Фед. стандарта ВТ)</t>
  </si>
  <si>
    <t>При фиксации отказа гражданина от участия в общественных работах должны быть сформированы рекомендации по приостановке выплаты пособия</t>
  </si>
  <si>
    <t>Гражданин должен иметь возможность отказаться от выбранных (всех) вариантов ОР. Отказ переводит услугу в статус «Услуга прекращена». Во избежание ошибок задача «Фиксация отказа/ненаправления результатов переговоров» выполняется сотрудником ЦЗН, который должен подтвердить факт нарушения со стороны гражданина. (п. 55. Фед. стандарта ОР; п. 45 Фед. стандарта ВТ)</t>
  </si>
  <si>
    <t>После внесения информации о результатах переговоров, предполагающих дальнейшее трудоустройство (не было отказов ни с одной стороны) заявление должно переводиться в статус «Анализ результатов переговоров», чтобы на время подтверждения трудоустройства не зависало в статусе «Прохождение собеседований»</t>
  </si>
  <si>
    <t xml:space="preserve">Продемонстрировать функционал записи через электронную очередь
</t>
  </si>
  <si>
    <t>Сформулировать, что входит в понятие РПУ, какие там данные, как с этим РПУ будет работать сотрудник, настроить роль для пользователя и показать, что под этой ролью пользователь видит реестр личных дел. Подготовить краткую справку.</t>
  </si>
  <si>
    <t>Добавить печатные формы договоров</t>
  </si>
  <si>
    <t>Вопрос на стороне ФЦК: проводится анализ типовых форм</t>
  </si>
  <si>
    <t>Содействие начала осуществления предпринимательской деятельности безработных граждан</t>
  </si>
  <si>
    <t>Снять ограничение на трудоустройство подростков только в летние месяцы</t>
  </si>
  <si>
    <t>Новый 15062022</t>
  </si>
  <si>
    <t>Расширить особые категории для подростков</t>
  </si>
  <si>
    <t>Добрый день! Необходима система мониторинга для отслеживания сбоев в межведомственном взаимодействии с ЕЦП, потому что это ненормально, когда пользователи системы доказывают технической поддержке, что информация не поступает. Особенно в плане постоянных сбоев в поступлении заявлений граждан с ЕПГУ. Показать мы ничего не можем, сообщений об ошибках нет, есть только возмущение граждан, которые рассчитывают на содействие органов службы занятости, а их заявления (содержавшие персональные данные, между прочим) попадают неведомо куда.</t>
  </si>
  <si>
    <t>Номер обращения: 22545</t>
  </si>
  <si>
    <t>Добрый день.
При заполнении заявления гражданина о содействии в поиске подходящей работы на сайте https://trudvsem.ru/, автоматически заполняются паспортные данные (ФИО, дата рождения, паспорт, СНИЛС, ИНН) с портала Госуслуги, а данные Адреса регистрации автоматически не заполняются (скриншот во вложении).
Просьба сделать заполнение раздела "Адрес" при выборе адреса места жительства (постоянной ) регистрации автоматически данными с портала Госуслуги.</t>
  </si>
  <si>
    <t>Номер обращения: 22565</t>
  </si>
  <si>
    <t>Доработка ЕЦП (работодатели)</t>
  </si>
  <si>
    <t>Добрый день!
06.05.2022 года был направлен запрос под № 22404 в котором затрагивался вопрос внесения поправок в алгоритм работы ЕЦП. 
Вопрос не решен.
Просим реализовать выгрузку сведений. 
Из ЕЦП в ПК "Катарсис" выгружаются сведения работодателя как руководителя организации и специалисты ЦЗН корректируют все сведения вручную</t>
  </si>
  <si>
    <t>Номер обращения: 22585</t>
  </si>
  <si>
    <t>Доработка ЕЦП(соискатели)</t>
  </si>
  <si>
    <t xml:space="preserve">Добрый день!
Считаем необходимым доработать уведомления направляемые гражданам, а т.е. необходимо добавить в уведомления текст, что необходимо сделать гражданину на данном этапе.
Например вот уведомление из которого не понятно, что необходимо сделать гражданину.
По заявлению №xxx xxx xxx xxx-xxxx изменился статус на Идет подтверждение вакансий
Для просмотра информации перейдите по ссылке.
В случае возникновения вопросов просьба ознакомиться с разделом «Помощь».  
Данное письмо сформировано автоматически. Пожалуйста, не отвечайте на него!
С уважением, портал «Работа России».
</t>
  </si>
  <si>
    <t>Номер обращения: 22599</t>
  </si>
  <si>
    <t>Доброго дня уважаемым разработчикам.
1. После подачи заявления (на постановку на учёт в качестве безработного) открывается страница, показанная на скриншоте Screenshot_121. Какая-то не очень информативная страница, не сразу понятно, было ли подано заявление. Чтобы увидеть результат подачи (Screenshot_123), нужно довольно прилично прокрутить страницу вверх. Наверно этот недочёт следовало бы исправить...
2. На скриншоте Screenshot_122 показан для понимания момент, связанный с вводом заявления на этапе указания сведений о детях. В этом моменте много недоразумений. Если гражданин ранее уже подавал заявление, то сведения о детях уже были предоставлены. Тем не менее приходится указывать их вновь при каждой последующей подаче заявления. А можно было бы, вообще-то, использовать в новом заявлении сведения о детях из ранее поданного заявления. У многих граждан сведения о детях (и данные свидетельств о рождении) уже присутствуют на портале Госуслуг, и можно было бы импортировать оттуда эти сведения при их наличии.
3. На скриншотах Screenshot_119 и Screenshot_118 иллюстрируется момент, связанный с необходимостью выбора региона при начале вводе заявления и при вводе ряда сведений внутри заявления. При входе в личный кабинет, как правило, срабатывает автоматическое определение региона, в котором физически находится гражданин, посетивший сайт. Результат этого определения мы видим в правом верхнем углу страницы. Если автоматическое определение не справилось с данной задачей, то пользователь может выбрать другой регион собственными руками. Предложение заключается в следующем: на форме выбора региона для оформления услуги содействия в поиске работы, и во всех полях ввода заявления, где нужно выбирать регион, сделать предварительно выбранным тот регион, который указан в правом верхнем углу страницы. Тем самым пользователь будет избавлен от необходимости несколько раз в разных местах указывать один и тот же регион.
4. Предложение по поводу полей ввода данных типа "Дата". На скриншоте Screenshot_117 показано такое поле, применяемое на портале РвР. Следует иметь в виду, что поле "Дата" удобно вводить при помощи мыши только в том случае, когда вводимая дата находится в текущем году/месяце. В других случаях, а их большинство, удобнее пользоваться клавиатурой. В полях ввода типа "Дата", применяемых в настоящий момент на портале, нужно разделять день, месяц и год знаком препинания "точка". На клавиатуре с русской раскладкой точка находится около правого шифта. Таким образом мы набираем на цифровой клавиатуре правой рукой число, идём на точку около правого шифта, месяц, опять точка около правого шифта, год. Где эргономика? Где бережливое производство? Где система Лин? На скриншоте Screenshot_116 показано поле для ввода дат, применяемое на портале Госуслуг. Вы набираете 01041971, а поле ввода расставляет все точки самостоятельно, и никаких лишних телодвижений. Возьмите на заметку, пожалуйста, если не затруднит.
Спасибо за отзывчивость, пока на этом всё :)
С уважением Игорь Иванов, ОГКУ Юрьевецкий ЦЗН.</t>
  </si>
  <si>
    <t>Номер обращения: 22616</t>
  </si>
  <si>
    <t xml:space="preserve">В настоящее время из-за наличия большого количества текстовых полей почти все отчеты содержат некорректные данные, в связи с чем отчеты приходится отклонять. 
Пример 1: 
Сведения о ликвидации, сокращении численности: 
Блок «Период проведения мероприятий» Поля «Дата начала»/«Дата окончания» сделать выбор из календаря. 
Пример 2: 
Сведения о введении режима неполного рабочего дня, приостановке и об организации дистанционной работы: 
Блок «Продолжительность неполного рабочего времени»: Поля «Продолжительность неполной рабочей недели»/ «Продолжительность неполного рабочего дня (смены)» установить показатель в часах (числовое поле, в
формате «чч:мм»); 
 Пример 3: 
Блок «Период времени, на которое установлено неполное рабочее время по инициативе работодателя»/ «приостановлено производство (необходимо указать дату начала введения режима неполного рабочего
времени/приостановки производства и дату окончания режима неполного рабочего времени/приостановки производства)»: Поля «Дата начала»/ «Дата окончания» сделать выбор из календаря. 
Применимо ко всем формам отчетов.  </t>
  </si>
  <si>
    <t>Номер обращения: 22641</t>
  </si>
  <si>
    <t xml:space="preserve">Отчетная форма по введению режима неполного рабочего дня/рабочей недели/приостановки производства. 
В целях конкретизации мероприятий необходимо добавить полную расшифровку полей формы: 
Добавить в блоке «Мероприятия» дополнительный текст:
1. «Мероприятия, проводимые по причинам экономического, технологического, технического или организационного характера (введен режим неполного рабочего времени (неполного рабочего дня (смены) и (или) неполной рабочей недели) либо принято решение о приостановке производства)» необходимо дополнить текстом «либо принято решение о переводе работников на дистанционную (удаленную) работу»; 
2. «Причина принятия решения о введении режима неполного рабочего времени/приостановки производства» необходимо дополнить текстом «/о переводе работников на дистанционную (удаленную) работу»; 
3. «Период времени, на которое установлено неполное рабочее время по инициативе работодателя/приостановлено производство/» необходимо дополнить текстом «принято решение о переводе работников на дистанционную
(удаленную) работу; 
4. «(необходимо указать дату начала введения режима неполного рабочего времени/приостановки производства/» необходимо дополнить текстом «перевода работников на дистанционную (удаленную) работу» «и дату окончания режима неполного рабочего времени/приостановки производства/» необходимо дополнить «текстом перевода работников на дистанционную (удаленную) работу)».  </t>
  </si>
  <si>
    <t>Номер обращения: 22642</t>
  </si>
  <si>
    <t xml:space="preserve">Программно-техническим комплексом ЕЦП предусмотрено снятие граждан, ищущих подходящую работу в соответствии с п.28 (б) Правил регистрации граждан в целях поиска подходящей работы ПП 1909 (длительное отсутствие взаимодействия) в задаче «Ввести дату и номер приказа о снятии с учета». Вместе с этим, при получении сведений СМЭВ об отнесении ищущих граждан к категории занятых (трудоустройство) задачи «Пришла информация о трудоустройстве» не формируются. Более того, алгоритмами ЕЦП не предусмотрено снятие ищущих граждан с регистрационного учета по основанию «Признание занятым в соответствии со ст.2 Закона» при получении сведений СМЭВ о регистрации их в качестве ИП или налогоплательщика на профессиональный доход. В связи с этим, происходит искажение государственной статистической отчетности. 
На основании вышеуказанного прошу предусмотреть поле с выпадающим списком оснований снятия с регистрационного учета в задачах «Ввести дату и номер приказа о снятии с учета» для граждан, ищущих работу и длительно не взаимодействующих с органами ЦЗН, по подобию полей, содержащихся в задачах «Перерегистрация», «Личная явка», «Дальнейшие действия по приостановленному заявлению». </t>
  </si>
  <si>
    <t>Номер обращения: 22883</t>
  </si>
  <si>
    <t>Добрый день!
Такой отчет (в прикрепленном файле) нам необходимо размещать в ИСКО еженедельно.
Мы его делам вручную.
Просим сделать соответствующий фильтр на ЕЦП, чтобы формировать этот отчет.</t>
  </si>
  <si>
    <t>Номер обращения: 23130</t>
  </si>
  <si>
    <t>Здравствуйте.
Необходимо реализовать возможность сохранения доступа к информации о вакансиях, скрытых/удаленных работодателями.
Проблемы со скрытием/удалением вакансий работодателям возникают при реализации полномочий органов службы занятости, а также прав граждан.
Так, например, гражданину (заявление № 000 000 770 101-0003) были подобраны и направлены вакансии для расстановки приоритетов. Но работодатель в какой-то момент скрыл или удалил одну из подобранных вакансий. Соответственно, гражданин не видит эту вакансию.
Как гражданин может реализовать свою обязанность расставить приоритеты, если он не видит информацию о вакансии?
А как сотрудник, осуществляющий контроль за деятельность учреждений службы занятости, сможет проверить правильность подбора вакансии с учетом требований Закона о занятости?
Можно и дальше говорить о проблемах, которые повлечет за собой внезапное скрытие информации о вакансии в тот или иной момент предоставления услуги.
С этим надо что-то немедленно делать.</t>
  </si>
  <si>
    <t>Номер обращения: 23230</t>
  </si>
  <si>
    <t>Необходимо ограничить срок исполнения задач по созданию приказа о признании или об отказе в признаии - не позднее 11 дня с даты принятия заявления. При этом необходимо учитывать предстоящие выходные и назначать срок заранее.
Это необходимо для правильного отслеживания просрочек.
Пример: 001 528 141 101-0002 специалист, выполнив задачу личной явки на 10 день (10.06.2022), получил задачу на издание приказа следующим рабочим днем 14.06.2022. К этому времени заявление уже попадает в просрочки.</t>
  </si>
  <si>
    <t>Номер обращения: 23882</t>
  </si>
  <si>
    <t xml:space="preserve">В пункте 5 Правил регистрации граждан в целях поиска подходящей работы Постановления Правительства РФ от 02.11.2021 №1909 (далее – Правила) указано: «Гражданин, обратившийся в центр занятости населения, подает заявление вместе с информацией о себе, об уровне своей квалификации и о стаже работы (далее - резюме) в форме электронного документа». Изменить указанную информацию обратившийся в целях поиска работы гражданин может согласно пункту 6 Правил, а именно: «Для изменения информации, предусмотренной абзацем третьим пункта 5 настоящих Правил, гражданин, обратившийся в центр занятости населения, имеет право в любое время (независимо от даты принятия заявления центром занятости населения) отозвать заявление с использованием единой цифровой платформы, единого портала или регионального портала и направить новое заявление в электронной форме в порядке, предусмотренном настоящими Правилами».  
После успешной модерации резюме присваивается статус «Одобрено», а заявлению присваивается статус «Принято в работу».  
Таким образом, после направления гражданином заявления и резюме на ЕЦП, программно-техническим комплексом ЕЦП не должна быть предусмотрена возможность коррекции информации, указанной в резюме, а также повторного сохранения и опубликования резюме.  
Несмотря на это, после опубликования резюме, оно доступно для коррекции гражданам, независимо от его статуса и статуса заявления, к которому такое резюме прикреплено. Данная возможность противоречит норме Правил, а также приводит к присвоению статуса резюме, прикрепленного к активному заявлению, по которому ведется работа – «Не одобрено». Такое заявление не поступает по API в региональную систему, личное дело получателя госуслуг формируется специалистом ЦЗН вручную, а в дальнейшем, при смене статуса резюме на «Одобрено», ЦЗН сталкивается с проблемой двойного пребывания гражданина на регистрационном учете. 
В связи с вышеуказанным прошу заблокировать гражданам возможность корректировать сохраненное и опубликованное резюме, прикрепленное к заявлению о предоставлении госуслуги по содействию в поиске работы! 
Дополнительно сообщаю, что количество принятых в работу заявления с резюме «Ожидает подтверждения» и «Не одобрено» на сегодняшний день – 85. Ошибка, по которой техподдержка направила отчет об исправлении, в официальном канале СЗН 2.0 Information 06.05.2022, по факту не исправлена. </t>
  </si>
  <si>
    <t>Номер обращения: 24128</t>
  </si>
  <si>
    <t>Гражданин подал заявление с пометкой на признание безработным, ему осуществили подбор вакансий.
Следующая задача "Личная явка для признания безработным", при этом в течении 10 дней появляется вакансия в рамках постановления №362, по которой этот гражданин является подходящим.
Подбор работы при этом возможно осуществить только после выполнения задачи "Личной явки", что несет за собой риски невыполнения постановления №362.
Просим рассмотреть возможность добавления функционала по неоднократному подбору работы до момента личной явки гражданина.</t>
  </si>
  <si>
    <t>Номер обращения: 24157</t>
  </si>
  <si>
    <t xml:space="preserve">Прошу дополнить статью https://trudvsem.ru/information-pages/info_legislation_citizens_assistance информацией о том, в каких случаях гражданин, зарегистрированный в качестве безработного, снимается с учета и ему прекращается выплата пособия по безработице, так как гражданин может стать занятым, а ЦЗН об этом не узнает (поступил на очную форму обучения, пошел служить по контракту, призван на военную службу и т.д.) </t>
  </si>
  <si>
    <t>Номер обращения: 24148</t>
  </si>
  <si>
    <t xml:space="preserve">Просим в личном кабинете регионального модератора на Единой цифровой платформе в сфере занятости и трудовых отношений «Работа в России» (старая вервия
Администрирование портала https://adm.trudvsem.ru/feedback/feedback.appeals?3) в разделе Жалобы и сообщения/ Жалобы дополнить карточку жалобы на вакансию полем с информацией о номере телефона обратившегося гражданина в целях обеспечения возможности уточнения указанных в жалобе фактов и оперативного решения проблемы.   </t>
  </si>
  <si>
    <t>Номер обращения: 24412</t>
  </si>
  <si>
    <t>Просим вас разработать возможность отправки направлений в виде ПДФ-файлов в личный кабинет гражданина. Это необходимо для удобства взаимодействия сотрудника с гражданином. Большинство работодателей не ведут самостоятельную работу в личном кабинете и не отвечают на отклики от соискателей. Будет проще, если соискатель получит направление в виде файла и с ним пойдёт на собеседование.</t>
  </si>
  <si>
    <t>Номер обращения: 24455</t>
  </si>
  <si>
    <t>В настоящее время при анализе организаций на аналитической панели доступен фильтр только по 2-м формам собственности: государственная и муниципальная. Для проведения качественной и эффективной аналитики просим
реализовать перечень форм собственности в соответствии общероссийским классификатором</t>
  </si>
  <si>
    <t>Номер обращения: 24478</t>
  </si>
  <si>
    <t>Просим настроить ЕЦП так, чтобы при фильтрации задач по исполнителю открывался список только сотрудников нашего региона. При редактировании учетной записи сотрудника мы не имеем возможности перенести его в другой регион, потому наши сотрудники не смогли бы выполнить и задачи другого региона. Возможность фильтрации сотрудников по всей России сильно перегружает поиск, к тому же сотрудники нашего региона не подписывали согласие в информационной системе ЕЦП на разглашение персональных данных.</t>
  </si>
  <si>
    <t>Номер обращения: 24721</t>
  </si>
  <si>
    <t>Планируем вести прием граждан при явке для признания безработными с использованием электронной очереди, то есть прием гражданина будет осуществляться первым освободившимся специалистом. На данный момент на ЕЦП задачи доступны для выполнения тем, кто выполнял предыдущую задачу; кому задача была переназначена сотрудником с ролью Координатор; самим Координатором. В оперативном режиме в течение всего рабочего дня, пока ведется прием граждан, специалист с ролью Координатор не сможет переназначать задачи в силу наличия у него других должностных обязанностей. Давать всем сотрудникам роль Координатора считаем превышением их полномочий. Просим внести изменения в ЕЦП для того, что сотрудники могли самостоятельно брать на исполнение задач Личной явки в ЦЗН.</t>
  </si>
  <si>
    <t>Номер обращения: 24723</t>
  </si>
  <si>
    <t>Доработка ЕЦП</t>
  </si>
  <si>
    <t xml:space="preserve">В целях организации контроля над работой сотрудников ЦЗН выполняющих следующий функционал: 
1. Модерация резюме;
2. Модерация вакансий;
3. Модерация компаний; 
Просим вас рассмотреть возможность создания системы мониторинга или отчёта, истории модерации, содержащего следующие данные: 
Для модерации резюме: 
1. Позиция; 
2. ФИО; 
3. Регион; 
4. Дата поступления (формат 17:10 06.07.2022); 
5. Время ожидания модерации (формат 23:10); 
6. Дата модерации (формат 17:10 06.07.2022); 
7. ФИО Модератора (сотрудника СЗН) ; 
8. Действия (статус/результат); 
Для модерации вакансий: 
1. Позиция; 
2. Название компании; 
3. Источник вакансии; 
4. Регион; 
5. Дата поступления (формат 17:10 06.07.2022); 
6. Время ожидания модерации (формат 23:10); 
7. Дата модерации (формат 17:10 06.07.2022); 
8. ФИО Модератора (сотрудника СЗН); 
9. Действия (статус/результат); 
Для модерации компаний: 
1. Название компании; 
2. Регион; 
3. Дата поступления (формат 17:10 06.07.2022); 
4. Время ожидания модерации (формат 23:10); 
5. Дата модерации (формат 17:10 06.07.2022); 
6. ФИО Модератора (сотрудника СЗН); 
7. Действия (статус/результат); 
Желательно реализовать фильтры за период и по сотруднику, а также выгрузку отчёта в Excel. 
В настоящее время в АРМ Администратора портала «Работа России» нет возможности посмотреть историю модерации. 
Данный инструмент позволит нам вести мониторинг работы с данным функционалом, вести KPI для сотрудников, обеспечивать своевременную и качественную модерацию.   </t>
  </si>
  <si>
    <t>Номер обращения: 25160</t>
  </si>
  <si>
    <t xml:space="preserve">Автоматический запрос СМЭВ Факт осуществления трудовой деятельности перед перерегистрациями не выполняется.
Просим внести изменения в ЕЦП, чтобы данный запрос выполнялся автоматически перед перерегистрацией наряду с другими запросами, так как это единственный способ увидеть, что гражданин не выполняет работы по ГПХ. Выполнять данный запрос вручную считаем недопустимым, так как это идет вразрез со стремлением к оптимизации процесса оказания услуг. </t>
  </si>
  <si>
    <t>Номер обращения: 25180</t>
  </si>
  <si>
    <t>Предлагаем предусмотреть возможность в ЕЦП отменять приказы о снятии с учета за длительную неявку при наличии уважительных причин.</t>
  </si>
  <si>
    <t>Номер обращения: 25255</t>
  </si>
  <si>
    <t>В соответствии с п. 46 Стандарта по обучению безработных граждан, гражданин предоставляет документы для оказания финподдерки не позднее 1 мес. со дня отчисления из образовательной организации. Эта формулировка устанавливает предельную временную границу предоставления документов, но не затрагивает начальную. Другими словами - гражданин может это делать в течение самого обучения, но главное – не позднее 1 мес. со дня отчисления. При этом на тестовой версии соответствующей услуги на ЕЦП предоставление гражданином документов для получения финподдержки возможно только после завершения обучения. Это ограничивает права гражданина. Считаем необходимым внедрение возможности для гражданина предоставлять документы и получать финподдержку в любое удобное для него время или, например, ежемесячно. Это должно распространяться также на услугу по обучению отдельных категорий граждан (пенсионеров, декретниц).</t>
  </si>
  <si>
    <t>Номер обращения: 25381</t>
  </si>
  <si>
    <t xml:space="preserve">Просим убрать обязательное поле для назначения следующей перерегистрации при издании приказа о приостановке, а гражданам направлять корректную информацию, в каком случае и в какие сроки они должны явиться в ЦЗН при допущенном нарушении сроков перерегистрации.  </t>
  </si>
  <si>
    <t>Номер обращения: 25430</t>
  </si>
  <si>
    <t xml:space="preserve">Из практики работы знаем, что случается, при увольнении кадрового работника организации новый работник заводит новую карточку организации и заносит вакансии (таким образом вакансии задваиваются).  Просим, чтобы искусственный интеллект анализировал уже
имеющиеся на Портале вакансии и, при совпадении ключевых полей карточки работодателя (ИНН, КПП, адреса рабочего места и др.) и наименование вакансии предлагал присоединить данные вакансии или закрывал бы старые в связи с отсутствием
подтверждения ( как неактуальные)   </t>
  </si>
  <si>
    <t>Номер обращения: 25655</t>
  </si>
  <si>
    <t>С 1 января специалисты СЗН работают в ЕЦП и региональной информационной системе Катарсис (далее - РИС). Нагрузка на специалистов возросла вдвойне, несмотря на то, что информационные системы, казалось бы, призваны облегчать труд человека. Уйти от РИС не представляется возможным, поскольку расчет всех статистических отчетов ( 1-Т, 2-Т) осуществляется в РИС. ЕЦП не отражает все многообразие направлений деятельности СЗН в цифрах. Кроме того, на сегодняшний день на ЕЦП содержится информация о неактуальных вакансиях (неподтвержденных более 30 дней вакансиях. Проблема описана в обращении 25445, 25447 и ранее с приложением скрин). Специалисты СЗН могли бы отслеживать данные вакансии и своевременно закрывать. Просим рассмотреть вопрос автоматического обмена информацией между ЕЦП и РИС о поступивших вакансиях ( открыты, корректированы, сняты). Также по разным причинам на ЕЦП содержатся дубли личных кабинетов работодателей (часто неактуальных , в связи с увольнением специалистов отдела кадров, ответственного за работу на ЕЦП). Специалисты СЗН могли бы отслеживать данные дубли и закрывать неактуальные кабинеты. Просим расширить функции специалистов СЗН на ЕЦП.</t>
  </si>
  <si>
    <t>Номер обращения: 25656</t>
  </si>
  <si>
    <t>В работе СЗН по регистрации вакансий в счет квоты для инвалидов, на этапе модерации вакансии, возникают сложности, вызванные технической особенностью эксплуатации сотрудником СЗН Единой цифровой платформы. Модерация вакансий, размещаемых работодателями на Единой цифровой платформе, осуществляется в подсистеме "Администрирование портала Работа в России " (https://adm.trudvsem.ru/). При этом функциональность панели в разделе "Модерация вакансий" не позволяет вести распределение работ по признаку рабочего места "квота для трудоустройства инвалидов". То есть в общем патоке поступающих вакансий, отследить вакансии по квоте не представляется возможным. В этой связи модерацию вакансий по квоте выполняют не уполномоченные специалисты, что приводит к снижению качества модерации вакансий по квоте и нарушению сроков данной модерации. Решить проблему позволила бы настройка панели "Модерация вакансий" в подсистеме "Администрирование портала работа в России " (https://adm.trudvsem.ru/), позволяющая вывести на эту панель признак рабочего места "Вакансия по квоте для инвалидов". Просим принять необходимые технические решения.</t>
  </si>
  <si>
    <t>Номер обращения: 25877</t>
  </si>
  <si>
    <t>Добавить возможность фильтрации на ЕЦП: определение списка работодателей, численностью более 35 человек, которые не предоставили информацию о квотировании рабочих мест для трудоустройства инвалидов</t>
  </si>
  <si>
    <t>Номер обращения: 26073</t>
  </si>
  <si>
    <t>Доработка ЕЦП
 (Добавление поля Примечание в услугу сопровождения инвалидов)</t>
  </si>
  <si>
    <t>Текущая форма сертификата о предоставлении государственной услуги по организации сопровождения при содействии занятости инвалидов (форма №2 приложения  к Стандарту деятельности по осуществлению полномочия в сфере занятости населения по оказанию государственной услуги по организации сопровождения при содействии занятости инвалидов (утв. Приказом Министерства труда и социальной защиты Российской Федерации от 28.03.2022 № 174н) (далее - Стандарт) не содержит поле «Примечание», в котором можно фиксировать различные отклонения от стандартных ситуаций. Примером такой ситуации может стать наличие 2 ответственных за сопровождение со стороны ЦЗН (например, второй заменяет на период отпуска первого), либо 2 ответственных, один из которых – сотрудник ЦЗН, второй – сотрудник НКО.
На текущий момент указанный выше Стандарт не содержит поля «Примечание», в связи с чем обсудили с Рострудом возможность его реализации в электронной форме сертификата на ЕЦП РВР. Получили соответствующее согласование со стороны Виталия Сергеевича Лосева на включение полня «Примечание» в функционале без изменения текста Стандарта.</t>
  </si>
  <si>
    <t>Получили соответствующее согласование со стороны Виталия Сергеевича Лосева на включение поля «Примечание» в функционале без изменения текста Стандарта.</t>
  </si>
  <si>
    <t xml:space="preserve">В соответствии с пунктами 17, 18, 23, 24, 25, 28, 29, 30 таблицы раздела II приказа Роструда от 08.07.2022 №174 «Формат данных при размещении информации о соискателе» обязательными текстовыми полями являются: 
- Субъект Российской Федерации; 
- Населенный пункт; 
- Образование; 
- Учебное заведение; 
- Год окончания обучения; 
- Квалификация по диплому; 
- Специальность по диплому; 
- Дата выдачи диплома. 
Одновременно с этим, в личном кабинете соискателя единой цифровой платформы указанные поля не отмечены «звездочкой», как обязательные (прикладываю скрины). 
Во избежание увеличения количества жалоб соискателей на отказ в модерации резюме с незаполненными обязательными полями, прошу предусмотреть в форме заявления в личном кабинете соискателя отметку в обязательных полях, при не заполнении которых соискатель не будет иметь технической возможности опубликовать резюме. </t>
  </si>
  <si>
    <t>Номер обращения: 26517</t>
  </si>
  <si>
    <t xml:space="preserve">Просим рассмотреть возможность добавления функционала по редактированию персональных данных после приема заявления. 
(По личному делу № 002 294 145 101-0001 произошла замена паспорта в связи со сменой фамилии. На ЕЦП в данный момент возможность корректировки персональных данных после принятия в работу заявления не предусмотрена, в случае отзыва гражданином заявления в связи с отказом от посредничества СЗН право на повторное получение согласно п 5.1 статьи 32 Закона о занятости в таком случае возникнет только через 12 месяцев.)
</t>
  </si>
  <si>
    <t>Номер обрщения: 26723</t>
  </si>
  <si>
    <t>Просим рассмотреть возможность добавления функционала по корректировке даты снятия с учета граждан работниками центров занятости.
Часто случаются ситуации, когда по ошибке работник вводит не ту дату снятия и выполняет задачу, которая не подлежит корректировке.</t>
  </si>
  <si>
    <t>Номер обращения: 26757</t>
  </si>
  <si>
    <t>Предлагаем внести в форму информации о вакансии (при заполнении работодателем) дополнительное поле о наличии доставки до места работы. Внутри этого поля работодатель может указать информацию, откуда готов организовать доставку работников на транспорте. 
В сельской местности доставка работников до рабочих мест - достаточно востребованное условие, и работодатели часто используют доставку из отдаленных районов. 
Также предлагаем добавить возможность маркировки вакансий по наличию доставки до места работы (в фильтры, при использовании их потенциальным соискателем).</t>
  </si>
  <si>
    <t>Номер обращения: 26828</t>
  </si>
  <si>
    <t>1.В фильтрах поиска вакансий "город" некоректный выбор городов и районов. Пример: Ивановская обл. Кинешма город и Ивановская обл. г.Кинешма. Это одно и тоже, а 
выбирается как два разных города. Устраните ошибки. Сделайте возможность выбора всего района за один клик. Невозможно перебирать по деревням весь район, каждый раз 
входя заново в фильтр.
2.Необходимо упростить подачу заявления работодателем на подбор работников: сохранять все поля об организации в заявлении заполненными из "сведений об организации" 
с возможностью корректировки или вывести дополнительные кнопки к вакансии (подать заявление на подбор с господдержкой и без нее).</t>
  </si>
  <si>
    <t>Номер обращения: 26830</t>
  </si>
  <si>
    <t>Предлагаем рассмотреть предложение о возможности предоставления в личном кабинете работодателя проставления отметки об автоматическом продлении вакансии по истечении срока действия (30 дней).
Это поможет снизить нагрузку как на представителей работодателя, включая форс-мажор, когда сотрудники на больничном, в отпусках и т.п. по продлению вакансий, так и на наших сотрудников по затратам времени на обзвон работодателей. 
На текущий день, работодателям, которые имеют ЛК и вакансии приходят письма с напоминанием об истечении срока, но они приходят не всем (к примеру: июль – 15 работодателей , август – 37 работодателей по доступным данным с ПО Администрирование портала РВР) и не имеют должного эффекта.</t>
  </si>
  <si>
    <t>Номер обращения: 26861</t>
  </si>
  <si>
    <t xml:space="preserve">На ЕЦП задача "перерегистрация" поступает с указанием даты и времени исполнения. Если гражданин не приходит на перерегистрацию, приказ о приостановке выплаты пособия по безработице делается на следующий день. На ЕЦП задача "перерегистрация через сутки с установленной даты и времени исполнения считается выполненной с опозданием (просрочкой).
Предлагаем предусмотреть в таком случае срок исполнения задачи не сутки, а до 24 часов рабочего дня, следующего за назначенным днем перерегистрации. </t>
  </si>
  <si>
    <t>Номер обращения: 26884</t>
  </si>
  <si>
    <t>В случае подбора 2-х и менее вакансий предлагаем предусмотреть в ЕЦП поступление задачи "согласование вакансии с работодателем" сразу после выполнения задачи "подбор вакансий соискателю", что даст возможность сотруднику ЦЗН сформировать и выдать направление на работу гражданину при прохождении перерегистрации</t>
  </si>
  <si>
    <t>Номер обращения: 26885</t>
  </si>
  <si>
    <t>Мы получили Протокол резолюции семинара-совещания от 29.07.2022 г. № 01-АЛ/382-1 а г.Уфе, где указано что Федеральному центру компетенций в сфере занятости ВНИИ труда (А.Н. Репников) представить в Роструд согласованную Минфином России схему бизнес-процессов организации оказания государственных услуг по профессиональному обучению и дополнительному профессиональному образованию безработных граждан (далее – услуга по организации обучения) в
соответствии с социальным сертификатом с использованием функционала информационно-аналитической системы Общероссийская база вакансий
«Работа в России» (далее - ЕЦП «Работа в России») и информацию о сроках доработки указанной информационной системы.
Большая просьба еще рз уточнить запланирована ли интеграция оказания данной услуги на ЕЦП. 
Ответ нам важен для того, чтобы уточнить необходимость интеграции данной услуги через региональную информационную систему "Катарсис", а для этого необходимо заложить деньги в бюджет на следующий год.</t>
  </si>
  <si>
    <t>Номер обращения: 26887</t>
  </si>
  <si>
    <t>Согласие граждан на проведение опроса (оценка гражданами и работодателями качества и доступности предоставления государственных услуг)</t>
  </si>
  <si>
    <t>Пп. н п. 45 приказа Минтруда от 29.04.2019 № 302 предусмотрено проведение оценки гражданами и работодателями качества и доступности предоставления государственных услуг. Вместе с тем, для проведения опроса (например, путем телефонного обзвона) требуется согласие гражданина.  
В МФЦ при подаче заявления гражданин ставит галку, что дает согласие на проведение опроса. Форма заявления на ЕЦП не содержит подобного, 
поэтому согласия с клиентов приходится брать в бумажном виде и только на личном приеме, что создает определенные неудобства как для 
специалистов ЦЗН, так и для самого клиента. Можно ли рассмотреть возможность получения такого согласия в электронном виде на ЕЦП?</t>
  </si>
  <si>
    <t>Авторизация
(в рамках Бережливого производства)</t>
  </si>
  <si>
    <t xml:space="preserve">Невозможность регистрации более 1 компании на 1 электронный адрес (прикрепления менеджера с одним электронным адресом к нескольким разным компаниям)
Предлагается реализовать возможность прикрепления 1 менеджера к нескольким (разным) организациям с возможностью перехода между ЛК организаций. Данная мера актуальна для кадровых агентств, которые занимаются подбором сотрудников для клиентов-работодателей. </t>
  </si>
  <si>
    <t>Доработка не требуется</t>
  </si>
  <si>
    <t>-Личные кабинеты работодателей должны быть независимы. В случае отказа от услуг кадрового агентства, смены кадрового агентства и иных обстоятельств у работодателя должна быть возможность получить доступ к своему ЛК, не привязанному к чужому адресу электронной почты.
-Для прикрепления менеджеров возможно использовать расширенную регистрацию – не по адресу электронной почты, а по учетной записи ЕСИА (сотрудник привязан к компании в ЕСИА).
- Работа в России – не коммерческий ресурс, обеспечивающих кадровый подбор, а общефедеральная база вакансий и резюме. Ее задача обеспечить общие базовые условиях для всех, а не заменять бизнес-инструменты, имеющиеся на рынке.</t>
  </si>
  <si>
    <t>Модерация компаний, вакансий
(в рамках Бережливого производства)</t>
  </si>
  <si>
    <t xml:space="preserve">Отсутствие функции автоматической предмодерации.
Предлагается предусмотреть автоматическую предмодерацию вакансий и компаний на ЕЦП (понимается: всплывающие уведомления сотруднику, указывающие, на что нужно обратить внимание, в том числе исправление ошибок).
</t>
  </si>
  <si>
    <r>
      <rPr>
        <rFont val="Times New Roman"/>
        <color rgb="FF000000"/>
        <sz val="11.0"/>
      </rPr>
      <t xml:space="preserve">План работ 2023. 
Требуется уточнение НПА
</t>
    </r>
    <r>
      <rPr>
        <rFont val="Times New Roman"/>
        <b/>
        <color rgb="FF000000"/>
        <sz val="11.0"/>
      </rPr>
      <t>Отсутствует финансирование. Включение в план работ, после выделение финансирования на реалиацию доработки</t>
    </r>
    <r>
      <rPr>
        <rFont val="Times New Roman"/>
        <color rgb="FF000000"/>
        <sz val="11.0"/>
      </rPr>
      <t xml:space="preserve">
-В рамках работ 2022 года  предусмотрена разработка механизма автоматизированной модерации и проверки качества вакансии и резюме, поступающих из внешних информационных систем (внешних-интернет ресурсов).
-Требуется доработка в части использования указанного механизма в качестве предмодерации для СЗН не просто с итоговым решением по автомодерации, а с указанием полей, на которые обратить внимание (что выявлено в рамках автомодерации).
-Также потребуется внесение изменений в приказ Роструда от 08.07.2022 № 173 «Об утверждении требований к информации, размещаемой на Единой цифровой платформе в сфере занятости и трудовых отношений "Работа в России", а также порядка проведения оценки информации, размещаемой на Единой цифровой платформе в сфере занятости и трудовых отношений "Работа в России", на предмет соответствия требованиям к информации, размещаемой на единой цифровой платформе в сфере занятости и трудовых отношений "Работа в России».</t>
    </r>
  </si>
  <si>
    <t>Включено в развитие 2023 года
-Включение в план работ, после согласования бюджета на реалиацию доработки
-В развитие включены работы по модернизации подсистем «ЛК сотрудника СЗН» и «ЛК сотрудника Роструда» в части обеспечения единого графического интерфейса пользователя при работе с функциональностью по администрированию (перенос функциональности из «старой админки» в ЛК сотрудника СЗН).</t>
  </si>
  <si>
    <t>перенести модерацию в ЛК сотрудника СЗН со старого АРМ Администратора.</t>
  </si>
  <si>
    <t>Модерация компаний, Прием заявления
(в рамках Бережливого производства)</t>
  </si>
  <si>
    <t>Отсутствие сведений, запрашиваемых из ЕГРЮЛ/ЕГРИП (СМЭВ)
Предлагается рассмотреть возможность подключения сервиса ИФНС в полном объеме. Перечень содержащихся сведений с сервиса ИФНС представлен на примере компаний в файлах pdf в приложении к документам.</t>
  </si>
  <si>
    <t xml:space="preserve">Требуется проверка работы сервисов ИФНС в ЕЦП РвР на корректность работы. В случае наличия ошибки, исправление в рамках сопровождения. </t>
  </si>
  <si>
    <t>Модерация
(в рамках Бережливого производства)</t>
  </si>
  <si>
    <t>Необходимость повтора всего процесса создания вакансии/создания заявления/отчетов (несохранение полей в виде «черновика»)
При подаче заявления в случае непредвиденного сбоя (и др. причин), данные, введенные ранее, не сохраняются. Приходится проходить весь процесс подачи заявления заново. Просим предусмотреть возможность сохранения предсохранения черновика с возможностью правки заполненной ранее информации (например, по аналогии с Госулугами).</t>
  </si>
  <si>
    <r>
      <rPr>
        <rFont val="Times New Roman"/>
        <b/>
        <color rgb="FF000000"/>
        <sz val="11.0"/>
      </rPr>
      <t xml:space="preserve">Отсутствует финансирование. Включение в план работ, после выделение финансирования на реалиацию доработки
</t>
    </r>
    <r>
      <rPr>
        <rFont val="Times New Roman"/>
        <color rgb="FF000000"/>
        <sz val="11.0"/>
      </rPr>
      <t>Включение в план работ, после согласования бюджета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t>
    </r>
  </si>
  <si>
    <t>Создание вакансии/ внесение корректировок в вакансию
(в рамках Бережливого производства)</t>
  </si>
  <si>
    <t>При подаче вакансии со сменным графиком, к заполнению доступно только одно поле для указания рабочего времени
Предлагается рассмотреть возможность добавления поля для указания смены и времени.</t>
  </si>
  <si>
    <r>
      <rPr>
        <rFont val="Times New Roman"/>
        <b/>
        <color rgb="FF000000"/>
        <sz val="11.0"/>
      </rPr>
      <t xml:space="preserve">Отсутствует финансирование. Включение в план работ, после выделение финансирования на реалиацию доработки
</t>
    </r>
    <r>
      <rPr>
        <rFont val="Times New Roman"/>
        <color rgb="FF000000"/>
        <sz val="11.0"/>
      </rPr>
      <t>Ведется общий реестр доработок ЕЦП.
Включение в план работ, после согласования бюджета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t>
    </r>
  </si>
  <si>
    <t>Понимается одно фиксированное поле с возможностью добавления дополнительных аналогичных полей через «+» или кнопку «Добавить», по аналогии с добавлением вакансии в заявление на ГУ (подбор работников). А также предусмотреть возможность удаления дополнительных полей, в случае ошибочного добавления.</t>
  </si>
  <si>
    <t xml:space="preserve">Создание вакансии/ внесение корректировок в вакансию
(в рамках Бережливого производства)
</t>
  </si>
  <si>
    <t>При назначении работодателем ответственного менеджера за конкретную вакансию, фамилия менеджера в ней не отображается 
Предлагается рассмотреть возможность отображения ФИО ответственного менеджера в ЛК работодателя и ЛК сотрудника.
Понимается в блоке «Данные о заявителе» реализовать дополнение поля/полей «Контактное лицо», в котором сотрудник ЦЗН сможет увидеть Ф.И.О, телефон и эл.почту специалиста, отвечающего за подбор на конкретную вакансию, и, при необходимости, напрямую задать все интересующие его вопросы.</t>
  </si>
  <si>
    <t>Отображение ФИО - Работы 2022 года
Доработка в рамках текущих работ
Дополнение полей - Включено в развитие 2023
В развитие включены работы по модернизации подсистем «ЛК сотрудника СЗН» и «ЛК сотрудника Роструда» в части обеспечения единого графического интерфейса пользователя при работе с функциональностью по администрированию (перенос функциональности из «старой админки» в ЛК сотрудника СЗН). В рамках этих работ в т.ч. будет перенесен функционал модерации вакансий и резюме. Можно будет дополнить информацию в части сведений, отображающихся в своде по модерации.</t>
  </si>
  <si>
    <t>Модерация вакансии (комментарии на отказ в публикации)
(в рамках Бережливого производства)</t>
  </si>
  <si>
    <t>Работодатель не знает, что именно необходимо исправить и снова обновляет вакансию
предлагается рассмотреть возможность добавления рекомендации по внесению изменений в информации, которые должны приходить в ЛК работодателя в виде читаемого уведомления, без необходимости наведения на дополнительные символы (восклицательные знаки).</t>
  </si>
  <si>
    <t>В проработке у UX-специалистов в срок 30.11.2022
Реализация по итогам UX обследования - 30.12.2022
Работы в рамках сопровождения ЦГУ
В настоящее время работодателю на почту направляется письмо с уведомлением, содержащим комментарии сотрудника ЦЗН, почему вакансия не прошла модерацию. Информация на портале является лишь пояснением к статусу по модерации, поэтому выводится при наведении.</t>
  </si>
  <si>
    <t>Информирование работодателя на этапе публикации вакансии (после одобрения в рамках модерации)
(в рамках Бережливого производства)</t>
  </si>
  <si>
    <t>Предложение не формируется автоматически
предлагается настроить автоматическую рассылку работодателю с предложением подачи заявления после завершения модерации вакансии.</t>
  </si>
  <si>
    <t>Работы 2022
Работы по приведению процессов услуг в соответствии с принятыми федеральными стандартами заложены в рамках текущего государственного контракта.</t>
  </si>
  <si>
    <t>требуется приведение административной процедуры в соответствии со Стандартом (Приказ Минтруда №26н).</t>
  </si>
  <si>
    <t>Подача заявления
(в рамках Бережливого производства)</t>
  </si>
  <si>
    <t>Не подтягиваются реквизиты для заполнения формы заявления
 предлагается рассмотреть возможность сохранения (подтягивания) данных в ЛК работодателя. Понимается реализация возможности для работодателя воспользоваться предзаполнением сведений о потребности в работниках в заявлении на основе данных из информации вакансии.</t>
  </si>
  <si>
    <t>Работы 2022
Дата вывода в промышленную эксплуатацию будет определяться по решению Роструда.
В рамках работ 2022 года предусмотрена доработка, обеспечивающая автозаполнение полей при подаче заявления работодателем, в соответствии с выбранной вакансией.</t>
  </si>
  <si>
    <t>Актуализация вакансии 
(в рамках Бережливого производства)</t>
  </si>
  <si>
    <t>Не отображаются последние внесенные (отредактированные) сведения
предлагается реализовать отображение поля «Дата создания вакансии», а также функционал версионности вакансии (отслеживать все версии вакансии, даты изменения и внесенные корректировки).</t>
  </si>
  <si>
    <r>
      <rPr>
        <rFont val="Times New Roman"/>
        <color rgb="FF000000"/>
        <sz val="11.0"/>
      </rPr>
      <t xml:space="preserve">План работ 2023.
</t>
    </r>
    <r>
      <rPr>
        <rFont val="Times New Roman"/>
        <b/>
        <color rgb="FF000000"/>
        <sz val="11.0"/>
      </rPr>
      <t xml:space="preserve">Отсутствует финансирование. Включение в план работ, после выделение финансирования на реалиацию доработки
</t>
    </r>
    <r>
      <rPr>
        <rFont val="Times New Roman"/>
        <color rgb="FF000000"/>
        <sz val="11.0"/>
      </rPr>
      <t>Срок реализации доработок из реестра должен быть согласован с Рострудом с учетом реализации остальных задач по развитию и сопровождению.</t>
    </r>
  </si>
  <si>
    <t>автоматическое уведомление в ЛК работодателя о приближении срока актуализации (размещения) вакансии с указанием срока - Реализовано
На электронную почту приходят уведомления о сроках: за 7 дней, за 3 дня, за день. И итоговое уведомление, когда вакансия скрыта.</t>
  </si>
  <si>
    <t xml:space="preserve">необходима демонстрация функционала автоматического уведомления в ЛК работодателя о приближении срока актуализации (размещения) вакансии с указанием срока (за сколько дней до предполагаемой актуализации приходит уведомление), в связи с принятием решения о вынесении предложения по созданию данного автоматического уведомления. </t>
  </si>
  <si>
    <t>Задвоение ЛК работодателя
при удалении лишнего ЛК, объединять информацию с актуальным ЛК работодателя.</t>
  </si>
  <si>
    <r>
      <rPr>
        <rFont val="Times New Roman"/>
        <color rgb="FF000000"/>
        <sz val="11.0"/>
      </rPr>
      <t xml:space="preserve">План работ 2023.
</t>
    </r>
    <r>
      <rPr>
        <rFont val="Times New Roman"/>
        <b/>
        <color rgb="FF000000"/>
        <sz val="11.0"/>
      </rPr>
      <t>Отсутствует финансирование. Включение в план работ, после выделение финансирования на реалиацию доработки</t>
    </r>
    <r>
      <rPr>
        <rFont val="Times New Roman"/>
        <color rgb="FF000000"/>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
В целях исключения случайного, неправомерного удаления личных кабинетов работодателей все действия с удалением ЛК, восстановлением доступов и т.д. выполняются через техническую поддержку.
Перенос данных при объединении ЛК требует отдельной проработки.</t>
    </r>
  </si>
  <si>
    <t>просим учесть в планах на развитие данного функционала.</t>
  </si>
  <si>
    <t>Общие вопросы
(в рамках Бережливого производства)</t>
  </si>
  <si>
    <t xml:space="preserve">Нет четкого количества работодателей
добавить фильтр для выбора количества работодателей (фильтры по территориям, вакансии определенного района, работодатели, которые подали отчет, или определенную вакансию)
</t>
  </si>
  <si>
    <r>
      <rPr>
        <rFont val="Times New Roman"/>
        <color rgb="FF000000"/>
        <sz val="11.0"/>
      </rPr>
      <t xml:space="preserve">План работ 2023.
</t>
    </r>
    <r>
      <rPr>
        <rFont val="Times New Roman"/>
        <b/>
        <color rgb="FF000000"/>
        <sz val="11.0"/>
      </rPr>
      <t xml:space="preserve">Отсутствует финансирование. Включение в план работ, после выделение финансирования на реалиацию доработки
</t>
    </r>
    <r>
      <rPr>
        <rFont val="Times New Roman"/>
        <color rgb="FF000000"/>
        <sz val="11.0"/>
      </rPr>
      <t>Срок реализации доработок из реестра должен быть согласован с Рострудом с учетом реализации остальных задач по развитию и сопровождению.</t>
    </r>
  </si>
  <si>
    <t>возможность аналитики - Частично реализовано
В настоящее время есть отчеты в «старой админке», позволяющие просмотреть данные по работодателям:
https://adm.trudvsem.ru/reports.report5?4
https://adm.trudvsem.ru/reports.report23?6
В них содержится большинство сведений, запрашиваемых в приложении 4. Требуются отдельные доработки (к примеру, возможность размещения кнопки «Жалоба на недобросовестных работодателей»).</t>
  </si>
  <si>
    <t>добавить возможность аналитики по заданным критериям фильтрации. Просим учесть в планах на развитие данного функционала.</t>
  </si>
  <si>
    <t>Создание вакансии
(в рамках Бережливого производства)</t>
  </si>
  <si>
    <t xml:space="preserve">Работодатель невнимательно подходит к описанию должностных обязанностей
добавить всплывающие окна для работодателя в процессе создания вакансии (примеры из похожих вакансий, шаблон, подсказка в виде уведомления). </t>
  </si>
  <si>
    <t xml:space="preserve">Включено в развитие 2023
Требуется отдельная проработка необходимых примеров/ подсказок, т.к. зачастую шаблоны тоже мешают 
</t>
  </si>
  <si>
    <t>Технические сложности при размещении вакансии (невозможность заполнить обязательные поля, не выходит нужный адрес и т.д.)
предусмотреть актуализацию справочника адресов.</t>
  </si>
  <si>
    <t xml:space="preserve">Работы 2022
В системе сейчас используются 2 справочника – КЛАДР и ФИАС (в зависимости от подсистем). Оба уже прекратили свое действие, не обновляются, поэтому в них отсутствуют новые адреса. 
В рамках работ 2022 года предусмотрен переход всей ЕЦП во всех подсистемах на государственный адресный реестр (ГАР). Это позволит использовать самый актуальный справочник. </t>
  </si>
  <si>
    <t>Создание вакансии/внесение корректировок в вакансию
(в рамках Бережливого производства)</t>
  </si>
  <si>
    <t>Поле «медицинская книжка» скорректировать на поле «медицинские документы» (справочник с выпадающим списком)
скорректировать поле «медицинская справка» на «медицинские документы» с возможностью выбора из справочника в виде выпадающего списка: «отсутствует», «наличие медицинской книжки», «наличие медицинской справки». Также добавить возможность выбора нескольких значений.</t>
  </si>
  <si>
    <r>
      <rPr>
        <rFont val="Times New Roman"/>
        <color rgb="FF000000"/>
        <sz val="11.0"/>
      </rPr>
      <t xml:space="preserve">План работ 2023. 
</t>
    </r>
    <r>
      <rPr>
        <rFont val="Times New Roman"/>
        <b/>
        <color rgb="FF000000"/>
        <sz val="11.0"/>
      </rPr>
      <t xml:space="preserve">Отсутствует финансирование. Включение в план работ, после выделение финансирования на реалиацию доработки
</t>
    </r>
    <r>
      <rPr>
        <rFont val="Times New Roman"/>
        <color rgb="FF000000"/>
        <sz val="11.0"/>
      </rPr>
      <t>Срок реализации доработок из реестра должен быть согласован с Рострудом с учетом реализации остальных задач по развитию и сопровождению.</t>
    </r>
  </si>
  <si>
    <t>Модерация, Информирование
(в рамках Бережливого производства)</t>
  </si>
  <si>
    <t xml:space="preserve">В ЛК сотрудника ЦЗН не отображается информация о размещении вакансии
при размещении работодателем новой вакансии, в ЛК сотрудника на ЕЦП не приходит уведомление. Так как модерация производится на старой версии портала РвР, а основная работа сотрудника ведется на ЕЦП, обнаружение факта размещения новой вакансии работодателем в ручном режиме занимает много времени, зачастую работодатели звонят в ЦЗН и сами сообщают о подаче вакансии. </t>
  </si>
  <si>
    <t>Включено в развитие 2023 года
Точные сроки будут уточнены по факту проведения Рострудом конкурса на выполнение соответствующих работ.
В развитие включены работы по модернизации подсистем «ЛК сотрудника СЗН» и «ЛК сотрудника Роструда» в части обеспечения единого графического интерфейса пользователя при работе с функциональностью по администрированию (перенос функциональности из «старой админки» в ЛК сотрудника СЗН).</t>
  </si>
  <si>
    <t xml:space="preserve">перенести модерацию в ЛК сотрудника СЗН со старого АРМ Администратора. Также целесообразно предусмотреть сегментацию вакансии в ЛК работодателя по статусу прохождения модерации. Просим учесть в планах на развитие данного функционала. </t>
  </si>
  <si>
    <r>
      <rPr>
        <rFont val="Times New Roman"/>
        <b/>
        <color theme="1"/>
        <sz val="11.0"/>
      </rPr>
      <t xml:space="preserve">При ошибочном добавлении в заявление вакансии (второй и последующей) нет возможности ее удаления
</t>
    </r>
    <r>
      <rPr>
        <rFont val="Times New Roman"/>
        <b val="0"/>
        <color theme="1"/>
        <sz val="11.0"/>
      </rPr>
      <t>при заполнении заявления на предоставление ГУ на ЕЦП в блоке «Сведения о потребности в работниках» после добавления первой вакансии, кнопка «Добавить» остается активна и позволяет прикрепить к заявлению следующую вакансию. Если по ошибке нажать кнопку «Добавить», откроется поле для заполнения информации о вакансии, в правом верхнем углу присутствует кнопка «Х», но при нажатии на нее ничего не происходит. Такое пустое поле не позволяет ЕЦП принять заявление, что вынуждает работодателя заполнять заявление заново.</t>
    </r>
  </si>
  <si>
    <t>Работы 2022 года
Необходимо обеспечить реализацию аналогично выбору регионов при подаче заявления на поиск работы.</t>
  </si>
  <si>
    <t>рассмотреть возможность изменения названия кнопки с «Добавить» на «Добавить вакансию», а также реализовать возможность удаления ошибочно добавленных полей.</t>
  </si>
  <si>
    <t>Подача заявления/ Подбор кандидатов
(в рамках бережливого производства)</t>
  </si>
  <si>
    <t>1.      На ЕЦП невозможно галочками выбрать несколько регионов для поиска резюме сразу. Нужно отдельно заходить в поиск и добавлять поштучно новый регион.
2.      Для поиска подходящих резюме соискателей нужно выбрать близлежащие территории (сёла, посёлки, деревни, ПГТ и т.п). Специалист может не владеть географической информацией, какие регионы возможно включить в поиск.</t>
  </si>
  <si>
    <r>
      <rPr>
        <rFont val="Times New Roman"/>
        <color theme="1"/>
        <sz val="11.0"/>
      </rPr>
      <t xml:space="preserve">1 вопрос - В проработке у UX-специалистов в срок 30.12.2022
Реализация по итогам UX обследования - 2023 год
Отсутствует финансирование. Включение в план работ, после выделение финансирования на реалиацию доработки
 Решение с добавлением регионов из справочника выбрано в целях недопущения перегрузки «интерфейса», постоянной прокрутки всеми гражданами, в т.ч. и теми, кто не выбирает регионы. Вопрос передан на анализ UX-специалистам.
2 вопрос - План работ 2023. 
</t>
    </r>
    <r>
      <rPr>
        <rFont val="Times New Roman"/>
        <b/>
        <color rgb="FFFF0000"/>
        <sz val="11.0"/>
      </rPr>
      <t>Отсутствует финансирование. Включение в план работ, после выделение финансирования на реалиацию доработки</t>
    </r>
    <r>
      <rPr>
        <rFont val="Times New Roman"/>
        <color theme="1"/>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t>
    </r>
  </si>
  <si>
    <t>Отзыв заявления
(в рамках Бережливого производства)</t>
  </si>
  <si>
    <t xml:space="preserve">При необходимости корректировки заявления нужно отозвать заявление и подать его заново
реализовать возможность внесения корректировок в заявление без необходимости отзыва. </t>
  </si>
  <si>
    <t>Текущая реализация соответствует п. 10 Постановление Правительства РФ от 02.11.2021 № 1909 «О регистрации граждан в целях поиска подходящей работы, регистрации безработных граждан, требованиях к подбору подходящей работы, внесении изменения в постановление Правительства Российской Федерации от 8 апреля 2020 г. N 460, а также о признании утратившими силу некоторых актов и отдельных положений некоторых актов Правительства Российской Федерации":
«В случае внесения изменений в заявление и резюме до дня принятия заявления центром занятости населения гражданин, обратившийся в центр занятости населения, отзывает заявление с использованием единой цифровой платформы, единого портала или регионального портала и направляет новое заявление в электронной форме в порядке, предусмотренном настоящими Правилами».
Данное требование обусловлено тем, что данные поданные в заявлении являются юридически значимыми (заявление подписано ПЭП гражданина).</t>
  </si>
  <si>
    <t>Подбор кандидатов
(в рамках Бережливого производства)</t>
  </si>
  <si>
    <t>Формирование перечня кандидатов осуществляет искусственный интеллект не под требования вакансии
формирования перечня кандидатов осуществляется без учета профессиональных навыков, специфики и предыдущего опыта.
Предлагаем создание дополнительных фильтров при подборе работников. Например, в резюме указано «специалист». При помощи фильтров можно уточнить, какой именно специалист - государственного и муниципального управления или специалист по логистике и т.д. Или в резюме указано «инженер». В данном случае требуется уточнение специфики.</t>
  </si>
  <si>
    <t>В доработке
По результатам доработки ИИ будет учитывать такие параметры как:
сфера деятельности
заработная плата
опыт (в годах)
регион
город
профессия (при наличии)
ключевые навыки
Будут скорректированы веса указанных критериев при формировании рекомендаций. Для услуг в рамках СЗН 2.0 будет настроена фильтрация по обязательному соответствию отдельным полям.
После вывода доработки – сбор обратной связи по результатам, донастройка при необходимости.</t>
  </si>
  <si>
    <t>ЕЦП не формирует перечень автоматически
при нажатии на кнопку «Подобрать кандидатов» сотрудника ЦЗН перенаправляет на портал «Работа России», где он самостоятельно настраивает параметры поиска кандидатов (указывает должность регион и т.д.).</t>
  </si>
  <si>
    <t>1. Будет осуществлена доработка ИИ для улучшения подбора в рамках услуг, см. комментарий к п.10.
2. Возможны случаи, когда перечень (вакансий/ резюме) не формируется автоматически – в базе нет подходящих вариантов. К примеру, какая-то узкая специфическая профессия.
3. Кнопка «Подобрать кандидатов» на самом деле перенаправляет сотрудника ЦЗН на портал «Работа России». Она реализована для ручного подбора- в дополнение к автоматическому (добавить дополнительные вакансии, предложить варианты смежных профессий и т.д.). Одновременное использование и автоматического, и ручного подбора позволяет сформировать максимально релевантный перечень.
Работы 2022
Работы по приведению процессов услуг в соответствии с принятыми федеральными стандартами заложены в рамках текущего государственного контракта.</t>
  </si>
  <si>
    <t>требуется приведение в соответствии со Стандартом (Приказ Минтруда №26н).</t>
  </si>
  <si>
    <t>Если по введенной вакансии ничего не найдено, то специалист перефразирует название вакансии
имеется ввиду, что нет вакансии, например, «инженер топливных узлов», но можно перефразировать в смежную профессию для поиска работников.</t>
  </si>
  <si>
    <t>Для таких случаев предусмотрен функционал с ручным подбором.
ИИ формирует перечень автоматически по имеющимся в резюме/ вакансиям данным. У сотрудника СЗН есть возможность поиска в базе с более расширенными параметрами, не ограничиваясь только данными вакансии/ резюме.
Доработки ИИ описаны в комментариях к п. 10, 11. Внесение изменений сотрудником в данные, внесенные заявителем, для последующего пересчета ИИ результатов не планировалась.</t>
  </si>
  <si>
    <t>просим вас рассказать о планах на развитее функционала поиска вакансий/подбора работников.</t>
  </si>
  <si>
    <t>Нет возможности уведомить работодателя на ЕЦП об отсутствии кандидатов</t>
  </si>
  <si>
    <t>Работы 2022 года
Реализуется следующий вариант.
Уведомление направляется единожды в случае отсутствия подходящих кандидатур (п. 27 стандарта)
Далее если ранее было уже направлено данное предложение и работодатель отказался от него, то дополнительные уведомления не направляются, сотрудник ЦЗН будет в течении 30 дней подбирать ему кандидатов, если так и не подберут и работодатель отказался вносить изменения в вакансии - то услуга будет прекращена (п. 29 стандарта)</t>
  </si>
  <si>
    <t>просим рассмотреть возможность добавления в уведомление необходимости уточнения критериев подбора информации об отсутствии кандидатов (причина, почему работодатель должен уточнять критерии).</t>
  </si>
  <si>
    <t>Закрытие/ незакрытие вакансии
(в рамках Бережливого производства)</t>
  </si>
  <si>
    <t>Просмотренные отклики и проведенные собеседования необходимо переносить в архив на ЕЦП вручную</t>
  </si>
  <si>
    <r>
      <rPr>
        <rFont val="Times New Roman"/>
        <color rgb="FF000000"/>
        <sz val="11.0"/>
      </rPr>
      <t xml:space="preserve">План работ 2023
</t>
    </r>
    <r>
      <rPr>
        <rFont val="Times New Roman"/>
        <b/>
        <color rgb="FF000000"/>
        <sz val="11.0"/>
      </rPr>
      <t>Отсутствует финансирование. Включение в план работ, после выделение финансирования на реалиацию доработки</t>
    </r>
    <r>
      <rPr>
        <rFont val="Times New Roman"/>
        <color rgb="FF000000"/>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t>
    </r>
  </si>
  <si>
    <t>просим реализовать сегментацию всех откликов и собеседований (просмотренные/ непросмотренные).</t>
  </si>
  <si>
    <t>Закрытие/ незакрытие вакансии
Отзыв заявления
(в рамках Бережливого производства)</t>
  </si>
  <si>
    <t>Отсутствие автоматического контроля по результатам взаимодействия работодателя и соискателя
когда работодатель снимает вакансию/изменяет видимость/отзывает заявление, ЦЗН должен знать, почему причину.</t>
  </si>
  <si>
    <t xml:space="preserve">Частично предусмотрено в работах 2022.
У работодателя, соискателя не будет возможности скрыть вакансию без отзыва заявления.
При удалении или скрытии вакансии, по которой есть активное заявление появится уведомление о том, что по данной вакансии есть активное заявление по подбору работников и заявление необходимо отозвать. В уведомлении присутствует ссылка на заявление. При отзыве заявления работодатель указывает причину. 
Уведомления об остальных событиях – доработка.
</t>
  </si>
  <si>
    <t>просим вас добавить возможность аналитики по причинам отзыва заявления, снятия вакансии и изменения ее видимости.</t>
  </si>
  <si>
    <t>Уведомления
ЛК Работодателя
ЛК СЗН
(в рамках Бережливого производства)</t>
  </si>
  <si>
    <t>Нет возможности уведомить работодателя о необходимости внести изменения в сведения о работодателе, содержащиеся в заявлении</t>
  </si>
  <si>
    <t>требуется приведение в соответствии со Стандартом (п.23(а) Приказ Минтруда №26н).</t>
  </si>
  <si>
    <t>Несвоевременная техническая поддержка (Ответы приходят, в лучшем случае, через несколько часов, и не всегда помогают решить возникшую проблему, тогда как скорость приема решения задачи ограничена.)</t>
  </si>
  <si>
    <t xml:space="preserve">1. На регулярной основе разрабатывается и пополняется база знаний с ответами на самые часто возникающие вопросы в ЛК сотрудника СЗН.
2. Ведется канал в телеграм с информированием об основных изменениях, проводимых работах и т.д. «СЗН 2.0 Information»
3. Внедрена практика кураторства. Все проблемы можно обсудить и решить с куратором.
</t>
  </si>
  <si>
    <t>просим вас рассказать о планах на развитее ТП ЕЦП. Возможно решение проблемы путем сегментации обращений (по приоритетности).</t>
  </si>
  <si>
    <t>На ЕЦП есть проблема с отображением вакансии именно водителя фронтального погрузчика (нет в списке профессий и специальностей)</t>
  </si>
  <si>
    <t xml:space="preserve">Текущая реализация соответствует приказу Роструда от 08.07.2022 № 174 "Об утверждении Форматов данных и требований к техническим, программным и лингвистическим средствам обеспечения формирования и ведения Единой цифровой платформы в сфере занятости и трудовых отношений "Работа в России". Раздел II. Формат данных при размещении информации о соискателе п. 55. Профессия - Значение из списка ОКПДТР. Данный справочник является устаревшим и не содержит всего перечня существующих профессий. </t>
  </si>
  <si>
    <t>требуется актуализация перечня профессий, а также реализовать функционал по внесению информации о специализации по вакансии (Пример: вакансия «водитель погрузчика», специализация «фронтальный погрузчик»).</t>
  </si>
  <si>
    <t>Общесистемные вопросы
(в рамках Бережливого производства)</t>
  </si>
  <si>
    <t>Нет возможности распечатать сведения о вакансии с ЕЦП для внесения вакансии в карточку организации (нет значка "печать"), приходится заходить со своего личного кабинета физического лица и распечатывать.
работодатель не может распечатать информацию о вакансии. Требуется реализация функции печати из ЛК работодателя.</t>
  </si>
  <si>
    <t>Все вакансии должны размещаться на портале «Работа в России» с 01.01.2022 в соответствии со ст. 25 закона о занятости и Постановлением от 30.12.2021 № 2576. 
ЕЦП должна стать системой, где хранятся все вакансии, поданные в СЗН (введенные работодателем самостоятельно или внесенные за работодателя сотрудником СЗН).
Перенос их в иные системы не предусмотрен. В целях аналитики можно использовать открытые данные, которые обновляются ежедневно https://trudvsem.ru/opendata/datasets</t>
  </si>
  <si>
    <t>При отзыве работодателем заявления, уведомления в ЕЦП не приходит
предусмотреть возможность направления информации специалисту службы занятости по взаимодействию с работодателями об отзыве работодателем заявления.  
Например, отзыв заявления работодателем - возникает задача у специалиста СЗН «Завершить работу по заявлению №0000» и «Прекратить подбор».</t>
  </si>
  <si>
    <r>
      <rPr>
        <rFont val="Times New Roman"/>
        <color rgb="FF000000"/>
        <sz val="11.0"/>
      </rPr>
      <t xml:space="preserve">План работ 2023. 
</t>
    </r>
    <r>
      <rPr>
        <rFont val="Times New Roman"/>
        <b/>
        <color rgb="FF000000"/>
        <sz val="11.0"/>
      </rPr>
      <t>Отсутствует финансирование. Включение в план работ, после выделение финансирования на реалиацию доработки</t>
    </r>
    <r>
      <rPr>
        <rFont val="Times New Roman"/>
        <color rgb="FF000000"/>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t>
    </r>
  </si>
  <si>
    <t>Подбор резюме
(в рамках Бережливого производства)</t>
  </si>
  <si>
    <t>При отборе резюме для работодателя, сотруднику не видно, был ли, прежде данный гражданин выбран в подбор на смежную профессию, соответственно, на разные (смежные) вакансии могут быть идентичные списки граждан.
исключить/ предупредить возможность повторного подбора одного и того же кандидата на одну и ту же вакансию одному и тому же работодателю.</t>
  </si>
  <si>
    <r>
      <rPr>
        <rFont val="Times New Roman"/>
        <color rgb="FF000000"/>
        <sz val="11.0"/>
      </rPr>
      <t xml:space="preserve">План работ 2023. 
</t>
    </r>
    <r>
      <rPr>
        <rFont val="Times New Roman"/>
        <b/>
        <color rgb="FF000000"/>
        <sz val="11.0"/>
      </rPr>
      <t>Отсутствует финансирование. Включение в план работ, после выделение финансирования на реалиацию доработки</t>
    </r>
    <r>
      <rPr>
        <rFont val="Times New Roman"/>
        <color rgb="FF000000"/>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t>
    </r>
  </si>
  <si>
    <t>СМЭВ 
(в рамках Бережливого производства)</t>
  </si>
  <si>
    <t>СМЭВ: отсутствие сведений в ответах на запросы (пустые сведения при факте осуществления гражданином трудовой деятельности)
Предлагается валидация данных с ПФР о всей трудовой деятельности с должностями; данные об образовании; сведения о временной нетрудоспособности (в т.ч. ИПРА), а именно:
• Сведения о трудовой деятельности застрахованного лица (в т.ч. общ стаж, период работы, осн. обязанности), 
• факт осуществления трудовой деятельности,
• Должность
• Наименование организации
• сведения о страховом стаже застрахованного лица, сведения о заработной плате или доходе, 
• на которые начислены страховые взносы, 
• сведения о назначении пенсии, наименование учебного заведения, 
• серия и номер документа об образовании, 
• специальность по диплому, 
• квалификация по диплому.
+ предусмотреть формирование отчетности (мониторингов) исполнения Приказа Минтруда России от 28.01.2022 N 27н "Об утверждении стандарта деятельности по осуществлению полномочия в сфере занятости населения по оказанию государственной услуги содействия гражданам в поиске подходящей работы"</t>
  </si>
  <si>
    <t>2. Требуется изменение НПА
Запрос сведений не только по последнему месту работу, а в рамках всей трудовой деятельности должен быть урегулирован законодательно в целях соблюдения законодательства о персональных данных. В настоящее время нет нормативного основания увеличивать объем запрашиваемых сведений.
3. Заложено в Развитие 2023
Точные сроки будут уточнены по факту проведения Рострудом конкурса на выполнение соответствующих работ.
В развитие включены работы разработки форм отчетности, содержащей показатели исполнения стандартов деятельности по осуществлению полномочий по всем 13 стандартам, принятым в 2022 году, а не только по приказу 27н.</t>
  </si>
  <si>
    <t>1. Реализованы запросы:
- о трудовой деятельности застрахованного лица (в т.ч. общ стаж, период работы, основные обязанности)
- по последнему месту работы - факт осуществления трудовой деятельности, должность, наименование организации);
- о страховом стаже застрахованного лица;
- о заработной плате или доходе, на которые начислены страховые взносы;
- о назначении пенсии;
- об образовании (подтверждение серии и номера документа, специальности и квалификации).
Наличие «пустых» ответов зависит в том числе и от информационной системы ведомства, у которой запрашиваются сведения посредством СМЭВ, наличия в них своевременно внесенных данных, отсутствия сбоев при их передаче, а также от того, как данные хранятся в ИС ведомства и какие данные требуются на вход. Так в рамках проверки сведений об образовании проверяется соответствие ФИО и реквизитов документов. В то время как у женщин чаще всего происходит смена фамилии и в этом случае ФИС ФРДО возвращает ответ о неподтверждении. Также там не хранятся данные ранее 1991. Таким образом, требуется доработка на стороне ФИС ФРДО для получения корректных сведений (идентификация гражданина через СНИЛС или иной универсальный идентификатор, расширение базы и т.д.).</t>
  </si>
  <si>
    <t>СМЭВ
(в рамках Бережливого производства)</t>
  </si>
  <si>
    <t>Длительный период ожидания сведений СМЭВ
предлагается предусмотреть при формировании резюме загрузку подтверждающих сведений СМЭВ</t>
  </si>
  <si>
    <t>План работ 2023
Изменения возможны при переходе на НСУД. 
Отсутствует финансирование. Включение в план работ, после выделение финансирования на реалиацию доработки</t>
  </si>
  <si>
    <t>Текущая реализация соответствует законодательству.
1. Текущий обмен реализован в соответствии с Постановление Правительства РФ от 08.09.2010 № 697 «О единой системе межведомственного электронного взаимодействия».
2.  Согласно п.3 ст.7.2 Федерального закона от 27.07.2010 № 210-ФЗ «Об организации предоставления государственных и муниципальных услуг» срок подготовки и направления ответа на межведомственный запрос не может превышать пять рабочих дней.
2. По факту 95,54% запросов приходят в течение первых суток. За первые 2 дня приходит 97,61% (приложение 1). Не укладываются в нормативные сроки, обозначенные в п.1. единичные запросы. На увеличение сроков влияют в т.ч. сбои со стороны СМЭВ, технические работы и т.д. 
3. Запрос сведений при формировании резюме не предусмотрен законодательно. Согласно действующим нормативно-правовым актам запрашиваются сведения о гражданах, обратившихся за предоставлением услуги (Постановление Правительства РФ от 02.11.2021 № 1909). В заявлении гражданин дает согласие на обработку персональных данных и передачу их третьим лицам в целях оказания услуги. Запрос сведений на этапе формирования резюме будет противоречит законодательству о персональных данных.
4. Проблема будет устранена при переходе на получение данных посредством витрин НСУД с учетом готовности витрин на стороне соответствующих ведомств.</t>
  </si>
  <si>
    <t xml:space="preserve">просим предоставить расширенную статистику по ответам СМЭВ от ПРФ по месяцам начиная с 01.01.2022, а именно:
1. Всего запросов 
2. Из них получили ответ от ПФР:
2.1 из них с пустым ответом от ПФР
2.1 из них со сведениями от ПФР.
3. Из них с ошибкой  
</t>
  </si>
  <si>
    <t>Невозможность повторного запроса данных СМЭВ ранее, чем через 3 дня
предлагается предусмотреть возможность повторного запроса данных СМЭВ при появлении необходимости.
Примеры из практики:
Пример 1: Гражданин явился на признание безработным, но сведения о трудовой деятельности и среднем заработке не подгрузились, в этом случае инспектор вынужден назначить гражданину минимальное пособие.
Пример 2: Гражданин приходит за получением услуг- нет подгруженных сведений о среднем заработке, а личная явка уже назначена.</t>
  </si>
  <si>
    <t xml:space="preserve">По текущему законодательству ответы по СМЭВ могут быть направлены в течение 5 дней. Исходя из реальной ситуации большинство ответов приходит в первые двое суток. В целях недопущения перегрузки сервисов СМЭВ и образования очереди из запросов, т.к. ВС отдельных ведомств не могу обрабатывать больше определенной нормы за сутки (пропускная способность), установлено ограничение в 3 дня для повторного запроса (чтоб точно отсечь зависшие запросы). 
Проблема будет устранена (повышена оперативность получения данных) при переходе на получение данных посредством витрин НСУД с учетом готовности витрин на стороне соответствующих ведомств.
</t>
  </si>
  <si>
    <t>Подбор вариантов работы (ИИ)
(в рамках Бережливого производства)</t>
  </si>
  <si>
    <t>Интеллектуальный поиск не учитывает параметры подходящей работы
предлагается осуществлять подбор вакансий, учитывая:
- последнее место работы и должность;
- образование;
- трудовую деятельность (ст. 4 Закона о Занятости)
На данном этапе работа ИИ никак не помогает сотруднику ЦЗН качественно подобрать вакансии. Рассмотреть возможность доработки подбора искусственным интеллектом вакансий с учетом опыта работа по профессии, образования т.д.</t>
  </si>
  <si>
    <t>В доработке
Общее описание подходов, используемых в ИИ представлены в презентациях (направлены вместе в ответами): «Роструд ИИ», «CV-matching»
По результатам доработки ИИ будет учитывать такие параметры как:
 сфера деятельности
 заработная плата
 опыт (в годах)
 регион
 город
 профессия (при наличии)
 ключевые навыки
Будут скорректированы веса указанных критериев при формировании рекомендаций. Для услуг в рамках СЗН 2.0 будет настроена фильтрация по обязательно соответствию отдельным полям.</t>
  </si>
  <si>
    <t>просим вас рассказать о планах на развитие функционала, описать алгоритм подбора вакансий ИИ.</t>
  </si>
  <si>
    <t>ЛК СЗН
Собеседования
Результаты рассмотрения кандидатур
(в рамках Бережливого производства)</t>
  </si>
  <si>
    <t>Отсутствие у специалиста ЦЗН возможности просмотра комментария работодателя (отклики)
предлагается отображать комментарии работодателя по результатам рассмотрения кандидатур в ЛК сотрудника ЦЗН</t>
  </si>
  <si>
    <r>
      <rPr>
        <rFont val="Times New Roman"/>
        <b/>
        <color theme="1"/>
        <sz val="11.0"/>
      </rPr>
      <t>План работ 2023
Отсутствует финансирование. Включение в план работ, после выделение финансирования на реалиацию доработки</t>
    </r>
    <r>
      <rPr>
        <rFont val="Times New Roman"/>
        <color theme="1"/>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t>
    </r>
  </si>
  <si>
    <t>ЕЦП позволяет отозвать заявление для смены статуса, даже если статус гражданин не изменил
необходимо обеспечить соблюдение ст. 3 «Закона о Занятости»</t>
  </si>
  <si>
    <t>Реализовано
Выведено в промышленную эксплуатацию вместе с запуском оставшихся услуг в сфере занятости первой очереди</t>
  </si>
  <si>
    <t>Срок реализации: 30.09.2022</t>
  </si>
  <si>
    <t>Невозможность предложить гражданину подходящие вакансии из предыдущего перечня, на которые ранее не были выданы направления 
необходимо предусмотреть возможность предложения таких вакансий</t>
  </si>
  <si>
    <t>Не требует изменений
В рамках процесса предусмотрена возможность ранжирования гражданином вакансий. Если на них не были выданы направления, значит гражданин их не оценил как максимально приоритетные. В целях недопущения постоянного предложения одних и тех же вакансий, ранее уже просмотренных гражданином, CV-matching настроен так, чтоб не предлагать то, что было в предыдущей подборке. При этом такую вакансию можно добавить в перечень через ручной поиск.</t>
  </si>
  <si>
    <t>Резюме
(в рамках Бережливого производства)</t>
  </si>
  <si>
    <t>Отсутствие классификатора профессий при заполнении резюме 
Предлагается интегрировать в резюме классификатор профессий и расширить его по компетенциям.</t>
  </si>
  <si>
    <t xml:space="preserve">Текущая реализация соответствует приказу Роструда от 08.07.2022 № 174 "Об утверждении Форматов данных и требований к техническим, программным и лингвистическим средствам обеспечения формирования и ведения Единой цифровой платформы в сфере занятости и трудовых отношений "Работа в России". Раздел II. Формат данных при размещении информации о соискателе п. 55. Профессия - Значение из списка ОКПДТР. Данный справочник является устаревшим и не содержит всего перечня существующих профессий. 
При этом действующая редакция справочника приоритетных профессий Минтруда (Приказ Минтруда России от 02.11.2015 № 832 «Об утверждении справочника востребованных на рынке труда, новых и перспективных профессий, в том числе требующих среднего профессионального образования», https://spravochnik.rosmintrud.ru) также является неполной и не охватывает все профессии.
Смешение справочников будет неудобным и непонятным для пользователей.
В настоящее время со стороны ВНИИ труда Минтруда России ведется работа по доработке и структуризации справочника профессий. При ее завершении можно будет заменить ОКПДР на портале на указанный справочник.
</t>
  </si>
  <si>
    <t>ЕЦП позволяет прикрепить к заявлению неактуальные (старые) резюме
Предлагается ограничить срок видимости неактуальных резюме и сделать необходимым актуализацию резюме у безработных: предлагаем при подаче заявления на ЕЦП обязать гражданина заполнять новое резюме или редактировать уже размещенное. Для продолжения работы по заявлению с резюме, которое не обновлялось более 30 дней, направлять гражданину уведомление о необходимости актуализировать свое резюме.</t>
  </si>
  <si>
    <r>
      <rPr>
        <rFont val="Times New Roman"/>
        <b/>
        <color theme="1"/>
        <sz val="11.0"/>
      </rPr>
      <t>План работ 2023.
Требуется изменение НПА.
Отсутствует финансирование. Включение в план работ, после выделение финансирования на реалиацию доработки</t>
    </r>
    <r>
      <rPr>
        <rFont val="Times New Roman"/>
        <color theme="1"/>
        <sz val="11.0"/>
      </rPr>
      <t xml:space="preserve">
Срок реализации доработок из реестра должен быть согласован с Рострудом с учетом реализации остальных задач по развитию и сопровождению.
Также требуется соответствующее изменение законодательства в части установления сроков. В настоящее время сроки обязательного обновления установлены только для вакансий Приказ Роструда от 08.07.2022 N 173 «Об утверждении требований к информации, размещаемой на Единой цифровой платформе в сфере занятости и трудовых отношений "Работа в России", а также порядка проведения оценки информации, размещаемой на Единой цифровой платформе в сфере занятости и трудовых отношений "Работа в России", на предмет соответствия требованиям к информации, размещаемой на единой цифровой платформе в сфере занятости и трудовых отношений "Работа в России».
</t>
    </r>
  </si>
  <si>
    <t>Процедурные вопросы
(в рамках Бережливого производства)</t>
  </si>
  <si>
    <t>ЕЦП позволяет назначить явку для признания безработным позднее 11 дня
Исключить возможность назначения явки для признания после 11-го дня с момента принятия заявления</t>
  </si>
  <si>
    <r>
      <rPr>
        <rFont val="Times New Roman"/>
        <b/>
        <color theme="1"/>
        <sz val="11.0"/>
      </rPr>
      <t xml:space="preserve">План работ 2023
Отсутствует финансирование. Включение в план работ, после выделение финансирования на реалиацию доработки
</t>
    </r>
    <r>
      <rPr>
        <rFont val="Times New Roman"/>
        <color theme="1"/>
        <sz val="11.0"/>
      </rPr>
      <t xml:space="preserve">Срок реализации доработок из реестра должен быть согласован с Рострудом с учетом реализации остальных задач по развитию и сопровождению.
В настоящее время реализовано уведомление в случае если назначаемая дата личной явки превышает 11 дней. Полное исключение не реализовано из-за регулярно изменяющихся за прошедшие годы нерабочих дней и т.д. Поэтому итоговое решение остается за сотрудником
</t>
    </r>
  </si>
  <si>
    <t xml:space="preserve">Нет возможности изменить (отменить) уже выполненное решение при наличии у гражданина уважительных причин
Предлагается предусмотреть возможность корректировки уже выполненного решения без обращения в техподдержку. 
</t>
  </si>
  <si>
    <t>1. Работы 2022 года
Срок реализации – 30 ноября 2022 года, дата вывода в промышленную эксплуатацию будет определяться по решению Роструда.
В рамках работ 2022 года разрабатывается механизм внесения изменений в процесс оказания услуги по поиску работы в целях устранения нарушений, допущенных сотрудниками органов занятости (необоснованно принятое решение) на основании результаты внутренних проверок, предписаний вышестоящих органов, в т.ч. Роструда, судебных решений.</t>
  </si>
  <si>
    <t xml:space="preserve">Нет возможности изменить (отменить) уже выполненное решение при наличии у гражданина уважительных причин
Предлагается реализовать ведение отчетности, предусмотренной Федеральным Законодательством РФ, а также реализовать возможность осуществления выборок по критериям, определенным пользователем.
</t>
  </si>
  <si>
    <t>2. План работ 2023
Отсутствует финансирование. Включение в план работ, после выделение финансирования на реалиацию доработки
Точные сроки будут уточнены по факту проведения Рострудом конкурса на выполнение соответствующих работ.
В развитие включены работы по разработке статистической и аналитической отчетности (в т.ч. оперативной), включая показатели исполнения федеральных стандартов оказания услуг в сфере занятости.</t>
  </si>
  <si>
    <t>Нет автоисправления орфографических ошибок или предложения автозамены в резюме
Из-за орфографических ошибок резюме не проходит модерацию и отклоняется.</t>
  </si>
  <si>
    <t>План работ 2023
Ведется общий реестр доработок ЕЦП.
Отсутствует финансирование. Включение в план работ, после выделение финансирования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t>
  </si>
  <si>
    <t>просим учесть в планах на развитие данного функционала</t>
  </si>
  <si>
    <t>Поле "Социальное положение обязательное для оказания услуг, но скрыто, как необязательное (на ЕЦП в резюме скрытые блоки не заполняются гражданином, а для услуг ЦЗН информация в них обязательная)
Социальное положение является необходимым условием для многих сервисов ЦЗН и нацпроектов</t>
  </si>
  <si>
    <t xml:space="preserve">План работ 2023
Ведется общий реестр доработок ЕЦП.
Отсутствует финансирование. Включение в план работ, после выделение финансирования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
Обязательность полей в резюме согласована с Рострудом и учитывает не только предоставление услуг, но и граждан, которые просто разместили резюме на портале.
Основные сведения о социальном положении, необходимые для оказания услуг учтены в блоке «социальный статус» заявления.
Доработка - контроль на заполнение резюме при прикреплении его к заявлению. На прочих пользователей портала продолжат действовать общие правила.
</t>
  </si>
  <si>
    <t>Нет функции "очистить текстовое поле " в резюме
Необходимо для удобства, если допустил ошибку или перепутал поле. Получили такой отзыв от клиентов и зафиксировали.</t>
  </si>
  <si>
    <t xml:space="preserve">План работ 2023
Отсутствует финансирование. Включение в план работ, после выделение финансирования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
</t>
  </si>
  <si>
    <t xml:space="preserve">Информация в резюме кандидатов не полная (не указан город проживания, семейное положение, наличие детей, стаж работы, место учёбы)
Граждане заполняют обязательные поля для отправки заявления на пособие. Все что не является обязательным – пропускают.
При модерации невозможно выявить социальное положение, город проживания и другие поля, выясняется на личном приеме.
</t>
  </si>
  <si>
    <t>План работ 2023
Отсутствует финансирование. Включение в план работ, после выделение финансирования на реалиацию доработки
Срок реализации доработок из реестра должен быть согласован с Рострудом с учетом реализации остальных задач по развитию и сопровождению.
Доработка - контроль на заполнение резюме при прикреплении его к заявлению. На прочих пользователей портала продолжат действовать общие правила.</t>
  </si>
  <si>
    <t>просим учесть в планах на развитие данного функционала (при предварительном обсуждении с точки зрения приведения соответствию с НПА)</t>
  </si>
  <si>
    <t>Если во время подачи заявления статус резюме изменится, заявление подать будет невозможно и причину не отображает. При подаче заявления гражданин не видит какие из резюме прошли модерацию
При подаче заявления (в самом заявлении) статус «одобрено» не виден. Только на странице со списком резюме видно.</t>
  </si>
  <si>
    <t>речь о проблеме скрытия (удаления и др) пользователем резюме и тем самым зависания заявления. Просим рассказать о планах на развитие и устранения проблемы</t>
  </si>
  <si>
    <t>В регионе поиска работы в текстовом поле клиент не видит уже заполненные варианты (отличается визуализация от предыдущих полей)
Из-за разных видов визуализации клиент не замечает, что уже добавил значение и продолжает пытаться добавить</t>
  </si>
  <si>
    <t xml:space="preserve">В проработке у UX-специалистов в срок 30.12.2022
Реализация по итогам UX обследования - 2023 год
Отсутствует финансирование. Включение в план работ, после выделение финансирования на реалиацию доработки
Требуется проанализировать не только комментарий одного региона, но и опыт других субъектов РФ, а также учесть требования к разработке услуг от ЕПГУ.
</t>
  </si>
  <si>
    <t xml:space="preserve">просим учесть в планах на развитие данного функционала. Прежде всего, необходимо улучшить визуализацию, сделать ее более «броской», чтобы было видно, что гражданин уже выбрал (он пытается одно и то же заполнить, ему выдается ошибка, он не видит, что наименование региона прикрепляется выше текстового поля) </t>
  </si>
  <si>
    <t>Нестабильная работа ЕЦП когда гражданин заполняет заявление
1.Уведомления о смене статуса заявления на ЕЦП приходят нестабильно.
Обновление формы подачи заявления при технических сбоях вызывает полную очистку введенных сведений</t>
  </si>
  <si>
    <t>План работ 2023
Отсутствует финансирование. Включение в план работ, после выделение финансирования на реалиацию доработки
Путем увеличения мощностей ЦОД Роструда.</t>
  </si>
  <si>
    <t>Просим вас рассказать о предпринимаемых действиях по устранению проблем с зависанием ЕЦП</t>
  </si>
  <si>
    <t>Нестабильная работа ЕЦП когда гражданин заполняет заявление
2. Задержка распределения задачи, технические проблемы при приеме и направлении задачи "Подбор вакансий"
Обновление формы подачи заявления при технических сбоях вызывает полную очистку введенных сведений</t>
  </si>
  <si>
    <t>2. Реализовано
Выведено в промышленную эксплуатацию вместе с запуском оставшихся услуг в сфере занятости первой очереди. 
Исправлено в рамках реализации разделения процессов регистрационного учета и подбора вакансий. Данные процессы будут независимые.</t>
  </si>
  <si>
    <t xml:space="preserve">В заявлении не отражаются данные, которые были изменены в резюме
Когда к заявлению гражданин прикрепляет резюме оно одно, когда ему предложили какие-то вакансии, он вносит корректировки в резюме и когда сотрудник заходит в след задачу видно старое резюме, без этих изменений. То, что изменил увидим только если зайдет сотрудник в ЛД в резюме.
Предлагаем, чтобы при изменении прикрепленного к заявлению резюме в самом заявлении обновлялись поля и их учитывал ИИ при дальнейшем подборе работы. </t>
  </si>
  <si>
    <t xml:space="preserve">Реализовано
Выведено в промышленную эксплуатацию вместе с запуском оставшихся услуг в сфере занятости первой очереди.
Учтено в рамках реализации разделения процессов регистрационного учета и подбора вакансий. Данные процессы будут независимые. ИИ учитывает измененное резюме при подборе.
</t>
  </si>
  <si>
    <t>Отсутствие возможности формировать отчетность на ЕЦП
Реализовать ведение отчетности, предусмотренной Федеральным Законодательством РФ, а также реализовать возможность осуществления выборок по критериям, определенным пользователем.</t>
  </si>
  <si>
    <t xml:space="preserve">Заложено в развитие 2023
Точные сроки будут уточнены по факту проведения Рострудом конкурса на выполнение соответствующих работ.
В развитие включены работы по разработке статистической и аналитической отчетности (в т.ч. оперативной), включая показатели исполнения федеральных стандартов оказания услуг в сфере занятости.
</t>
  </si>
  <si>
    <t>просим вас рассказать о планах на развитие функционала. Внесение отд. отчетных форм в рамках статистики в рамках аналитики возможность осуществления запросов.</t>
  </si>
  <si>
    <t xml:space="preserve">Подбор подходящей работы не учитывает актуальный набор компетенций, которыми обладает соискатель. Например, соискатель может утратить со временем какие-либо навыки, или не обладать ими, так как давно закончил обучение (кладовщик без знания «1С: Торговля и склад»). С другой стороны, гражданин может обладать какими-либо умениями, которые не отражены в дипломах и сертификатах.
Предлагаем предусмотреть возможность квалифицированной оценки профессиональных компетенций граждан (тестовые задания, анкетирование по профессиональным областям). По желанию гражданина присоединение этих данных к резюме для участия в кадровых конкурсах. Фактически это заменит для работодателя первичный отбор кандидатов. В случаях, если будет выявлены «пробелы» квалификации, это может послужить гражданину толчком для принятия решения (смена профессии, повышение квалификации и т.д.).
</t>
  </si>
  <si>
    <t>Не реализовано автоматическое уведомление о появлении новых подходящих вакансий на ЕЦП</t>
  </si>
  <si>
    <t>Реализовано
Выведено в промышленную эксплуатацию вместе с запуском оставшихся услуг в сфере занятости первой очереди. 
Разделены процессы регистрационного учета и подбора вакансий. Данные процессы будут независимые. В системе настроены дополнительные таймеры и контроли. Если гражданину в рамках подбора не были найдены подходящие вакансии и не был отправлен соответствующий перечень, то система с определенной периодичностью будет проверять появление новых вакансий и в случае их наличия, уведомлять сотрудника СЗН.</t>
  </si>
  <si>
    <t>Отсутствует способ информирования инспектора о прочтении уведомления гражданином о необходимости в течение 3х рабочих дней посетить работодателя, и о правовых последствиях в случае не предоставления гражданином направлений с результатами собеседований в ЦЗН</t>
  </si>
  <si>
    <t>Отдельного уведомления не требуется. По умолчанию считается, что все, что направлено посредством ЕЦП гражданином прочитано и получено и он несет ответственность за своевременно ознакомление с полученными уведомления и иными материалами.</t>
  </si>
  <si>
    <t>просим вас рассказать о планах на развитие функционала; факты фиксаций дополнить последствиями в случае невыполнения; доработать тексты по уведомлениям. Также просим прислать таблицу с уведомлениями.</t>
  </si>
  <si>
    <t>Собеседования
(в рамках Бережливого производства)</t>
  </si>
  <si>
    <t>У сотрудника ЦЗН нет функциональной возможности внести рез-ты собеседований на ЕЦП</t>
  </si>
  <si>
    <t>Реализовано
Выведено в промышленную эксплуатацию вместе с запуском оставшихся услуг в сфере занятости первой очереди.
Исправлено в рамках реализации разделения процессов регистрационного учета и подбора вакансий.</t>
  </si>
  <si>
    <t>просим вас рассказать о планах на развитие функционала</t>
  </si>
  <si>
    <t>ЕЦП производит запросы 2 раза в месяц. нельзя провести перерегистрацию в другую дату при необходимости из-за отсутствия ответов на запросы ЕЦП</t>
  </si>
  <si>
    <t xml:space="preserve">План работ 2023
Отсутствует финансирование. Включение в план работ, после выделение финансирования на реалиацию доработки
В целях недопущения перегрузки сервисов СМЭВ и образования очереди из запросов, т.к. ВС отдельных ведомств не могу обрабатывать больше определенной нормы за сутки (пропускная способность), установлено ограничение. 
Проблема будет устранена (повышена оперативность получения данных) при переходе на получение данных посредством витрин НСУД с учетом готовности витрин на стороне соответствующих ведомств.
В настоящее время реализована возможность ручного перезапроса сведения. В случае отсутствия ответов в день перерегистрации можно воспользоваться данным функционалом
</t>
  </si>
  <si>
    <t>просим вас рассказать о планах на развитие функционала. Помимо этого, просим реализовать возможность переноса даты перерегистрации и связать с этой датой СМЭВ.</t>
  </si>
  <si>
    <t>Не приходит задача по подбору вакансии после приостановки выплаты пособия</t>
  </si>
  <si>
    <t xml:space="preserve">Реализовано
Выведено в промышленную эксплуатацию вместе с запуском оставшихся услуг в сфере занятости первой очереди.
Исправлено в рамках реализации разделения процессов регистрационного учета и подбора вакансий. Данные процессы будут независимые.
</t>
  </si>
  <si>
    <t>При создании резюме обучающиеся выбирают неполное высшее образование.
НЕ участвует в подборе работы, но его можно выбрать на РвР. Предложение убрать вариант «неполное высшее образование», комментарий с подтверждением, что ознакомлен тем что это такое (всплывающее окно).</t>
  </si>
  <si>
    <t>Уровень образования «Неполное высшее» был предусмотрен законодательством до 2007 года, исключать его нельзя. Решением проблемы может служить внесение с в систему функционала по информированию о том, что это за уровень и ограничение возможности указания сроков получения неполного высшего образования 2007 годом.</t>
  </si>
  <si>
    <t xml:space="preserve">Отсутствие единого порядка при подаче заявления через портал госуслуг и портал РвР (увеличение времени ожидания)
Сделать переадресацию на госуслугах, чтобы автоматически перекидывало на РвР. </t>
  </si>
  <si>
    <t>Возможность подачи заявления на получение государственных услуг на ЕПГУ предусмотрена Законом о занятости (п. 3.1 статьи 15). В рамках действующего законодательства настроить на ЕПГУ только автоматическую переадресацию невозможно. В целом, с учетом подробного регулирования вопроса подачи заявления по разным каналам на уровне НПА, вопрос представляется несущественным. Предлагаем отказаться от его дальнейшей проработки.</t>
  </si>
  <si>
    <t>Нет какого-либо документа, в котором бы определялись критерии отказа гражданину в модерации резюме. Сегодня это только правила размещения информации на ЕЦП (отсутствие ненормативной лексики, отсутствие признаков разжигания межнациональной розни, отсутствие противоречия действующему законодательству и т.д.)
Нормативный документ в котором прописать критерии отказа гражданину в модерации резюме. Критерии логической ошибки не указаны. + Посмотрите и проанализируйте жалобы на модерацию, поступающие на портал - вот вам и аргумент в пользу просьбы специалистов прописать нормативно критерии логики модерации.</t>
  </si>
  <si>
    <t xml:space="preserve">Все требования к информации, размещаемой на ЕЦП «Работа в России» предусмотрены Приказом Роструда от 8 июля 2022 г. № 173. Модерация осуществляется на соответствие указанным требованиям. Вместе с тем, для оказания методической поддержки сотрудников ЦЗН возможно создание «банка нарушений», содержащего типовые примеры встречающихся при модерации нарушений установленных требований к информации:
- несоответствия требованиям действующего законодательства;
- логических ошибок;
- информации, не относящейся к заявителям.
</t>
  </si>
  <si>
    <t>Предоставление недостоверных сведений заявителем
Продумать на федеральном уровне так, чтобы моменты по подаче недостоверных сведений каким-либо образом отслеживались ЕЦП. С помощью госуслуг или самой платформой. Может быть гражданин не смог бы окончательно подать заявление до тех пор, пока не подтянутся сведения из ПФР,  МВД и т.д., то есть ЕЦП должна как-то ему просигнализировать, что сведения о стаже или о последнем месте работы указаны неверно
Можно ещё при подаче заявления сразу информировать граждан в виде всплывающего сообщения, что они обращаются в ЦЗН за содействием в поиске подходящей работы и что они обязаны этому содействовать, а также искать работу самостоятельно. А все услуги ЦЗН в конечном итоге направлены на успешное трудоустройство гражданина</t>
  </si>
  <si>
    <t>Санкции за предоставление заявителем недостоверных сведений предусмотрены текущими НПА (отказ в регистрации в качестве безработного). Машинный анализ полученных сведений по СМЭВ требует доработки текущего функционала ЕЦП «Работа в России». Представляется, что он будет возможен только при переходе от СМЭВ к витринам данных. В текущей ситуации вероятность ошибок машинного анализа представляется недопустимо высокой.
Принятие решения о доработке функционала ЕЦП «Работа в России» осуществляется Рострудом.</t>
  </si>
  <si>
    <t>Длительный запрос сведений
Нужна возможность запрашивать сведения повторно не через три дня, после того как их запросили и оно не подтянулись, а через день (или ежедневно), как это было на старом РВР. В связи с частыми сбоями в работе это очень актуально.</t>
  </si>
  <si>
    <t>При наличии позиции Роструда и технической возможности проблема может быть решена в любой момент. Периодичность запроса сведений не установлена НПА.</t>
  </si>
  <si>
    <t>Нет четкого количества работодателей
На данный момент реестр выгружается техподдержкой и содержит только реквизиты.</t>
  </si>
  <si>
    <t xml:space="preserve">Добавить статистику на ЕЦП – количество работодателей, зарегистрированных и осуществляющих свою деятельность в регионе (данные ИФНС), и количество работодателей, зарегистрированных на ЕЦП. Также необходимо добавить функционал по выгрузке числа работодателей, зарегистрированных через ЕСИА, и зарегистрированных через эл.почту, включая сведения о контактных данных, об адресе и реквизитах (с целью охвата большего количества работодателей для проактивного информирования о возможностях взаимодействия с центрами занятости). 
</t>
  </si>
  <si>
    <t xml:space="preserve">Работодатель (указанное контактное лицо) не готов/не хочет проходить проверку
Предлагается исключить возможность регистрации работодателя через эл.почту, так как при модерации указанные контактные лица не готовы или не способны пройти проверку. 
</t>
  </si>
  <si>
    <t>Исключить возможность регистрации новых работодателей (впервые регистрирующихся) через эл.почту, так как при модерации указанные контактные лица не готовы или не способны пройти проверку. Наряду с определением единой точки входа, требуется разработка функционала в части объединения нескольких ЛК одного Работодателя, зарегистрированного разными способами сотрудником ЦЗН, с сохранением информации представленной в рамках ЛК Работодателя.</t>
  </si>
  <si>
    <t>Информация о вакансии
(в рамках Бережливого производства)</t>
  </si>
  <si>
    <t xml:space="preserve">Непривлекательная вакансия (низкая заработная плата, плохие условия труда)
</t>
  </si>
  <si>
    <t xml:space="preserve">Предлагается добавить сравнительный анализ на ЕЦП в части уровня заработной платы по аналогичным профессиям, с дальнейшим добавлением в ЛК работодателя подсказок в виде всплывающего окна на этапе заполнения вакансии: отображение анализа заработной платы по указанной профессии в регионе, а также возможность просмотра среднего заработка по вакансии, предлагаемого другими работодателями (Например, вакансия «менеджер по продажам», на этапе размещения вакансии работодатель указывает уровень заработной платы, ЕЦП в режиме всплывающего окна информирует работодателя о соотношении указанного заработка по аналогичным профессиям в регионе: «слишком низкая З/П; средний заработок по данной вакансии составляет ….. руб.»).
Также предлагается рассмотреть возможность продвижения вакансии сотрудником ЦЗН: например, на первое место выводить срочные вакансии (требующие оперативного замещения).
Требуется детальная проработка данного функционала. Также, для реализации данного функционала требуется доработка алгоритмов работы искусственного интеллекта.
</t>
  </si>
  <si>
    <t>Отсутствует регламентный срок отзыва заявления работодателем</t>
  </si>
  <si>
    <t>Предлагается внести изменения в Приказ Минтруда №26н «Стандарт оказания полномочия по содействию работодателям в подборе необходимых работников» в части формулировки пункта 23, обязанность работодателя отозвать заявление в 3х-дневный срок, в случае несогласия внести изменения в заявление при наличии противоречий со сведениями, содержащимися в ЕГРЮЛ/ЕГРИП. А также рассмотреть возможность внесения формулировки в Стандарт автоматическое прекращение работы по заявлению, в случае отсутствия действий со стороны работодателя по истечении указанного срока</t>
  </si>
  <si>
    <t>Получение ГУ доступно только при регистрации работодателя через ЕСИА.</t>
  </si>
  <si>
    <t>Привести функционал ЕЦП в соответствие с НПА. После реализации проблемы (№995 в Реестре), в части установления единого точки входа на ЕЦП, для впервые регистрирующихся работодателей (в соответствии с ПП 867), реализовать возможность подачи заявления на ГУ работодателям, зарегистрированным на ЕЦП без ЕСИА, с момента вступления в силу ПП 867.</t>
  </si>
  <si>
    <r>
      <rPr>
        <rFont val="Times New Roman"/>
        <color theme="1"/>
        <sz val="11.0"/>
      </rPr>
      <t xml:space="preserve">Отсутствует подсказка-объяснение различия доп. Сервисов. При заполнении заявления не предлагаются дополнительные сервисы, такие как организация собеседования </t>
    </r>
    <r>
      <rPr>
        <rFont val="Times New Roman"/>
        <strike/>
        <color theme="1"/>
        <sz val="11.0"/>
      </rPr>
      <t>(открытый кадровый отбор)</t>
    </r>
    <r>
      <rPr>
        <rFont val="Times New Roman"/>
        <color theme="1"/>
        <sz val="11.0"/>
      </rPr>
      <t xml:space="preserve"> или массовый отбор, нет разъяснения этих сервисов</t>
    </r>
  </si>
  <si>
    <t>Добавить всплывающие окна на этапе заполнения заявления работодателем, с кратким описанием сервисов при наведении на сервис.</t>
  </si>
  <si>
    <t>Нет возможности отследить лишение водительских удостоверений соискателей
Предлагается добавить поля в резюме: «лишен/не лишен водительских прав», «действующее водительское удостоверение» с возможностью добавления серии и номера удостоверения.</t>
  </si>
  <si>
    <t xml:space="preserve">При предоставлении гражданами данных сведений предлагается добавить возможность проверки факта лишения водительских удостоверений по запросу СМЭВ (МВД).
Проработать вопрос проверки сведений о лишении ВУ, медицинским противопоказаниям (Нарко/псих/тубдиспансеры и пр.) с использованием СМЭВ.
</t>
  </si>
  <si>
    <t>Нет методических пособий по работе с новыми сервисами. специалист не может проконсультировать работодателя т.к. не видит и не знает, как работает сервис у работодателя (какие кнопки и шаги нужно предпринять)</t>
  </si>
  <si>
    <t xml:space="preserve">Рассмотреть возможность предоставления сотрудникам ЦЗН тестовых учетных записей работодателя и гражданина для ознакомления сотрудников с интерфейсом личного кабинета работодателя и гражданина, возможностью прохождения пути клиента, с целью дальнейшего оказания консультации клиентов.
Рассмотреть возможность разработки и демонстрации видеокурса по интерфейсам ЛК работодателя и гражданина.
</t>
  </si>
  <si>
    <t>Проактивное предложение
Информирование
(в рамках Бережливого производства)</t>
  </si>
  <si>
    <t>Не работает информирование на ЕЦП после подачи вакансии, информирование проводится вручную (массовая рассылка) – несоответствие НПА (Стандарт 26н)</t>
  </si>
  <si>
    <t>Привести в соответствие с Приказом Минтруда №26н.</t>
  </si>
  <si>
    <t>Неудобные для заполнения работодателем формы заявления и информации о вакансии.
НЕ ПРЕДУСМОТРЕНА ПЕЧАТНАЯ ФОРМА ЗАЯВЛЕНИЯ (для организаций со штатной численность 25 человек и менее, подающих заявление на бумажном носителе, предложенная форма не удобна)</t>
  </si>
  <si>
    <t xml:space="preserve">Требуется внесение изменений в Приказ Минтруда 738н (Приложение №8 и №9):
- адреса прописываются одной строкой (строка п. 6. адрес местонахождения);
- информация о вакансии (п. 9. информация о кол-ве свободных рабочих мест) работодатели с численностью до 25 не могут корректно предоставить информацию, в связи с отсутствием поля в НПА;
- информация об отложенной вакансии.
</t>
  </si>
  <si>
    <t>ЛК СЗН
Информация о вакансии
Резюме
(в рамках Бережливого производства)</t>
  </si>
  <si>
    <t>Предусмотреть в Приказе Минтруда 738н поле для указания смежной профессии.</t>
  </si>
  <si>
    <t>Информирование
(в рамках Бережливого производства)</t>
  </si>
  <si>
    <t>Автоматическое информирование- уведомление клиентов посредством ЕЦП о появлении подходящих вакансий/соискателей</t>
  </si>
  <si>
    <t>Требуется внесение изменений в Приказ Минтруда №26н, включение в Реестр доработок (Система предлагает подходящие вакансии/работников, при получении уведомления выбрать в рамках ГУ эту вакансию/работника уже нельзя, требует проработки возможности ИИ, вне рамок подбора/поиска, уведомление клиента о подходящем соискателе или о подходящей вакансии. Например, подвязать к информированию на этапе после публикации вакансии в качестве общего уведомления о количестве находящихся в базе резюме ПОДХОДЯЩИХ кандидатов по критериям: профессия, опыт, ключ навыки, за период месяц – два – три? Вопрос про разработку ИИ.)</t>
  </si>
  <si>
    <t>Модерация вакансии
Информирование
(в рамках Бережливого производства)</t>
  </si>
  <si>
    <t>Уведомление работодателя о сроках внесения изменений в вакансию отсутствует (в том числе в НПА). Предлагаем внедрить, на этапе уведомления работодателя об отказе в модерации вакансии, рекомендацию со смысловой нагрузкой «Чем быстрее ты исправишь замечания, тем быстрее получишь первые отклики, не упусти своего соискателя»</t>
  </si>
  <si>
    <t xml:space="preserve">При отказе в публикации вакансии существует поле «Комментарии», где сотрудник СЗН (АРМ Администратора) может указать информацию, в том числе рекомендации.
Обязывать нормативно работодателя сроками внесения изменений в вакансию НЕ в рамках услуги нецелесообразно.
Законом о занятости установлена обязанность работодателя представить информацию о наличии вакансий, и не установлен срок внесения изменений (корректировки) сведений, не прошедших модерацию.
</t>
  </si>
  <si>
    <t xml:space="preserve">Указывается контактные номер сотрудника, занимающегося непосредственно набором сотрудников, а не размещением вакансий на ЕЦП
При согласовании или проверке актуальности вакансии – надо звонить лицу, который занимается непосредственно набором, 
Размещением может заниматься сотрудник ИТ, например, и ему нужно звонить только в случаях, когда требуется актуализировать вакансию, или оказать содействие в корректировке.
Предлагается реализовать отображение двух контактов: сотрудника, занимающегося непосредственно подбором на вакансию («Контактное лицо по вакансии»), а также сотрудника, занимающегося размещением вакансии («Ответственный менеджер по размещению»), но с всплывающими подсказками для работодателя о принципиальной разнице контактов.
Расположить контактные номера по приоритету (как правило, звонят на первый контактный номер): 
1.	Специалист по работе с соискателями
2.	Отдел кадров организации </t>
  </si>
  <si>
    <t>Требуется внесение изменений в НПА.
Требуется комментарий БФТ о текущей реализации (интерфейса), где на данном этапе можно указать дополнительное контактное лицо.</t>
  </si>
  <si>
    <t xml:space="preserve">Невозможно из списка вакансий с одинаковыми наименованиями, но разными характеристиками выбрать нужную в заявку на подбор на РвР
Предлагается добавить отображение полей с уточняющей информацией (признак отличия) по вакансиям с одинаковыми наименованиями, с возможностью фильтрации вакансий в форме заполнения заявления.
Добавить строку «Спецификация», в которой будет разбивка по договорам (Н-р: временная по несовершеннолетним, общественные работы, по ПП 362 и т.п.) </t>
  </si>
  <si>
    <t xml:space="preserve">На данный момент реализовано отображение наименовании вакансии, заработной платы, региона и адреса рабочего места при добавлении вакансии в заявление 
Требуется реализовать отображение типа рабочего места, квотируемого рабочего места, участия в программе повышения мобильности трудовых ресурсов.
</t>
  </si>
  <si>
    <t xml:space="preserve">При заполнении заявления на предоставление услуги "Содействие работодателям в поиске необходимых работников" каталог адресов субъекта отображается некорректно(неполный)
Предлагается скорректировать каталог адресов субъектов с периодическим обновлением каталога» (~раз в 3-6 месяцев) 
</t>
  </si>
  <si>
    <t>Требуется отслеживать обновления каталога и актуализировать информацию</t>
  </si>
  <si>
    <t>Большое количество ошибочно поданных заявлений, работодатель думает, что только так ЦЗН будет подбирать работников
Предложение рассмотреть возможность удаления ошибочно поданных заявлений при условии подтверждения работодателем, в случае нежелания/невозможности отзыва заявлений работодателем?
Предлагаем также не удаление, а присвоение статуса «Ошибочно поданное заявление», который может присвоить как работодатель, так и сотрудник ЦЗН</t>
  </si>
  <si>
    <t xml:space="preserve">Целесообразнее реализовать возможность отклонения сотрудником СЗН заявления работодателя с указанием обоснования, и с обязательным уведомлением работодателя об отклонении заявления. (по аналогии с гражданином)
</t>
  </si>
  <si>
    <t>Задача не исчезает с ЕЦП, сохраняется статус «Уточнение критериев»
Предлагается реализовать автоматическое снятие задачи в ЛК сотрудника, в связи с несоответствием НПА.
Аналогично проблеме 16. 
Прекращение предоставления ГУ предусмотрено ст. 29 стандарта 26н от 28.01.2022 (скриншоты 1,2)</t>
  </si>
  <si>
    <t xml:space="preserve">Частная техническая ошибка?
Привести в соответствие с НПА, если задача в просрочке и 
требует подбора (по истечении 30 дней после отказа от уточнения критериев подбора).
Или привести в соответствии с НПА, в случае, если по истечении 30 дней после отказа от уточнения критериев подбора, автоматическое изменение статуса задачи на «услуга прекращена» не произошло.
</t>
  </si>
  <si>
    <t>Ежедневные сбои в работе сервиса Госуслуг и РвР (не работает, не видно вакансии, не видно резюме, ошибка 403</t>
  </si>
  <si>
    <t>Требуется пояснение от БФТ о причинах проявления ошибок, а также проработка рекомендаций для регионов и варианты исключения появления ошибок в будущем</t>
  </si>
  <si>
    <t xml:space="preserve">Проблема подгрузки задач (до нескольких дней)
1. Задачи на ЕЦП в рамках одного процесса могут подгружаться до нескольких дней, в связи с чем срок выполнения задач в рамках одного процесса оказания ГУ увеличивается (после завершения задачи №1 задача №2 не появляется, следовательно, нельзя выполнить и задачу №3, №4)
2. Оперативный обмен между программными продуктами (ЕЦП-Катарсис), снижение временных задержек.
3. Нестабильная работа ЕЦП. Отсутствуют объявления о неполадках и предстоящих тех. работах.
</t>
  </si>
  <si>
    <t>1. Требуется пояснение от БФТ о причинах проявления проблемы.
2. Неактуальное предложение: 
а) Оказание ГУ РАБОТОДАТЕЛЯМ происходит на ЕЦП, а не в РИС. Лин-аудит предоставления ГУ работодателям (картирование процесса) производился по предоставлению услуги НА ЕЦП.
Уточнения по вопросу связки РИС-ЕЦП запрошены у региона.
б) В перспективе на ЕЦП будет реализована отчетность и выплатной блок, что в полном объеме обеспечит полноценную работу на ЕЦП, без участия РИС. 
3. Необходимо увеличение мощностей для бесперебойной работы портала.
Уведомления о технических неполадках и о проведении техн.работ представлены в телеграм-канале СЗН 2.0 Information</t>
  </si>
  <si>
    <t xml:space="preserve">При возникновении технических ошибок (не выходит ОКВЭД и др.), у работодателя нет возможности оперативно связаться со службой техподдержки ЕЦП
Предлагается актуализация базы ОКВЭД. 
1. Реализовать оперативную работу со службой техподдержки, чтобы работодатель после регистрации заявки в техподдержку был проинформирован в ЛК о сроках выполнения задания/сроках рассмотрения. Рассмотреть возможность создания номера горячей линии по техподдержке работодателей, с целью консультации(проведение техн. работ на сервере и т.д.) и исключения загруженности тех.отдела
2. Предусмотреть закрепление кураторов от ООО «БФТ» за работодателями конкретного субъекта РФ
</t>
  </si>
  <si>
    <t>Просим учесть в планах на развитие данного функционала.
Требуется пояснение от БФТ о причинах проявления ошибок, а также проработка рекомендаций для регионов и варианты исключения появления ошибок в будущем.</t>
  </si>
  <si>
    <t>ЛК СЗН
(в рамках Бережливого производства)</t>
  </si>
  <si>
    <t xml:space="preserve">При зависании ЕЦП может сбросится весь результат длительного подбора резюме и необходимо всю работу проделывать заново с нуля (та же самая проблема существует со стороны работодателя при зависании)
Предлагается по аналогии с сохранением шаблона (черновика) вакансии/заявления, реализовать возможность продолжить подбор с места технической ошибки (автоматическое сохранение всех действий сотрудника при оказании услуги для возможности восстановления настроек подбора до технического сбоя и возможностью продолжить с момента сбоя).
</t>
  </si>
  <si>
    <t>1. В случае если произошел технический сбой, целесообразно реализовать:
а) сохранение действий сотрудника СЗН, включая настроенные фильтры, подобранных кандидатов и пр.,
б) отображение уведомления о произошедшем техническом сбое при открытии блока задач в ЛК СЗН, 
в) предложение возобновить работу с момента возникновения технического сбоя.
По п.1 очень большая нагрузка на систему. Требуется проработка вопроса о возможности реализации такого функционала со стороны БФТ
2. Также необходимо реализовать аналогичный функционал в ЛК Работодателя (в ТЗ на 2023 год погружено, но пока не подписано).</t>
  </si>
  <si>
    <t>На сайте "РВР" не отображается полная информация по вакансии
Предлагается добавить количество обязательных полей на этапе создания вакансии.
1. Для более подробного описания требований к кандидатам и должностных обязанностей предусмотреть возможность выбора значений из справочника, например, утвержденные профстандарты (с обязательным регулярным обновлением и возможностью редактирования).
2. Обеспечить техническую возможность выбора только тех профессий, которые включены в ЕКСД с указанием разряда; режима работы, условий труда, доп.социальных гарантий и т.д.</t>
  </si>
  <si>
    <t xml:space="preserve">1. Требуется рассмотрение возможности внесения изменений в НПА.
2. Требуется проведение анализа ЕКСД и возможности его применения.
</t>
  </si>
  <si>
    <t xml:space="preserve">Нестабильная работа ЕЦП
1. Увеличение скорости интернета. 
2. Проведение технических работ на ЕЦП в нерабочие часы. 
3. УВЕДОМЛЕНИЕ о проведении тех.работ
</t>
  </si>
  <si>
    <t>1. Необходимо увеличение мощностей для бесперебойной работы портала
2. По второму пункту требуется комментарий БФТ 
3. Уведомления о проведении техн.работ представлены в телеграм канале СЗН 2.0 Information</t>
  </si>
  <si>
    <t>ЛК Работодателя
(в рамках Бережливого производства)</t>
  </si>
  <si>
    <t xml:space="preserve">В уведомлении отсутствует информация о сроках внесения изменений
Привести в соответствие с НПА
</t>
  </si>
  <si>
    <t>Привести в соответствие с НПА</t>
  </si>
  <si>
    <t>Задача не исчезает с ЕЦП
При отсутствии подходящих кандидатур работников в течение 30 календарных дней с момента принятия заявления, предоставление государственной услуги прекращается, при этом задача на подбор не исчезает.</t>
  </si>
  <si>
    <t xml:space="preserve">Привести в соответствие с НПА, если задача в просрочке и 
требует подбора (по истечении 30 дней после отказа от уточнения критериев подбора).
Или привести в соответствии с НПА, в случае, если по истечении 30 дней после отказа от уточнения критериев подбора, автоматическое изменение статуса задачи на «услуга прекращена» не произошло.
</t>
  </si>
  <si>
    <t>На ЕЦП у работодателя нет онлайн-помощника по заполнению любых данных на сайте
Предлагается разработать онлайн-помощник для работодателя (ЛК работодателя).
Предлагается разработать онлайн-помощник для работодателя (в ЛК работодателя). В виде окошка онлайн- чата для получения быстрой обратной связи по вопросам связанных с заполнением вакансий, заполнению отчетных форм на сайте, консультации по Закону о Занятости населения и НПА, возможность заказать обратный звонок для получения консультации.</t>
  </si>
  <si>
    <t>1. Требуется решение БФТ о возможности включения в дальнейшем разработку онлайн-помощника для работодателя (при наличии успешной практики и детализированного описания онлайн-помощника от региона)</t>
  </si>
  <si>
    <t xml:space="preserve">Некорректное заполнение сведений  
1) На стадии заполнения резюме заполняются не все поля по разным причинам
2) На стадии внесения информации с документов гр.специалистами до и во время признания безработным 
3) Некорректная подгрузка данных с резюме на сайте "РВР"
Всё это сильно влияет на время отбора кандидатов для работодателя и поиска соответствующих вакансий гражданину
Ввести обязательное заполнение полей в резюме гражданина, т.к сотрудником ЦЗН выполняющим подбор по программам: господдержка при трудоустройстве молодёжи, трудоустройство инвалидов необходима полная информация о наличии/отсутствии несовершеннолетних детей, наличие статуса одинокого, многодетного родителя и т.д., а также сведения об образовании и опыта работы
</t>
  </si>
  <si>
    <t>Просим учесть в планах на развитие данного функционала, с отображением в резюме соц.категории гражданина при подборе кандидатур. 
Требуется внесение изменений в НПА.</t>
  </si>
  <si>
    <t>Адреса или названия учебного заведения нет в списке на ЕЦП</t>
  </si>
  <si>
    <t>Является частной проблемой ИТ характера. Каждый случай должен рассматриваться отдельно, совместно с разработчиком</t>
  </si>
  <si>
    <t>При подаче заявления гражданин не видит какие из резюме прошли модерацию</t>
  </si>
  <si>
    <t xml:space="preserve">При подаче заявления на ПРР к выбору доступны только резюме, которые прошли модерацию. 
В случае подачи через ЕПГУ доступны все резюме. 
Необходимо описание процесса от БФТ
</t>
  </si>
  <si>
    <t>При отправке заявления пишет "ошибка данных", но не указывает, где именно</t>
  </si>
  <si>
    <t>Не реализована функция запрос об образовании по СМЭВ</t>
  </si>
  <si>
    <t>Просим БФТ предоставить информацию о планах мероприятий, позволяющих устранить данную проблему</t>
  </si>
  <si>
    <t>Отсутствие сведений ПФР о факте и периодах трудовой деятельности гражданина. Невозможность определить критерии подходящей работы. Длительные ответы на запросы (до трети заявителей не имеют сведений ПФР).</t>
  </si>
  <si>
    <t xml:space="preserve">На ЕЦП задача ""перерегистрация"" поступает с указанием даты и времени исполнения. Если гражданин не приходит на перерегистрацию, приказ о приостановке выплаты пособия по безработице делается на следующий день. На ЕЦП задача ""перерегистрация через сутки с установленной даты и времени исполнения считается выполненной с опозданием (просрочкой).
Предлагаем предусмотреть в таком случае срок исполнения задачи не сутки, а до 24 часов рабочего дня, следующего за назначенным днем перерегистрации. 
</t>
  </si>
  <si>
    <t xml:space="preserve">Номер обращения: 26884
</t>
  </si>
  <si>
    <t xml:space="preserve">В случае подбора 2-х и менее вакансий предлагаем предусмотреть в ЕЦП поступление задачи "согласование вакансии с работодателем" сразу после выполнения задачи "подбор вакансий соискателю", что даст возможность сотруднику ЦЗН сформировать и выдать направление на работу гражданину при прохождении перерегистрации
</t>
  </si>
  <si>
    <t xml:space="preserve">Повторно обращаемся к вам по реализации Федерального закона от 13 июня 2020 г. № 189-ФЗ «О
государственном социальном заказе на оказание государственных услуг в социальной сфере» и концепции предоставления государственных услуг с
использование социального сертификата обеспечить обращение потребителя услуги, оформление документов и выдачи социального сертификата в
электронном виде.  
На наше предыдущее обращение был получен ответ, что интеграция не запланировано. 
Мы получили Протокол резолюции семинара-совещания от 29.07.2022 г. № 01-АЛ/382-1 а г.Уфе, где указано что Федеральному центру компетенций в сфере занятости ВНИИ труда (А.Н. Репников) представить в Роструд согласованную Минфином России схему бизнес-процессов организации оказания государственных услуг по профессиональному обучению и дополнительному профессиональному образованию безработных граждан (далее – услуга по организации обучения) в
соответствии с социальным сертификатом с использованием функционала информационно-аналитической системы Общероссийская база вакансий
«Работа в России» (далее - ЕЦП «Работа в России») и информацию о сроках доработки указанной информационной системы.
Большая просьба еще рз уточнить запланирована ли интеграция оказания данной услуги на ЕЦП. 
Ответ нам важен для того, чтобы уточнить необходимость интеграции данной услуги через региональную информационную систему ""Катарсис"", а для этого необходимо заложить деньги в бюджет на следующий год.
</t>
  </si>
  <si>
    <t>Номер обращения: 26887
(дубль №928 в Реестре)</t>
  </si>
  <si>
    <t>Предложения по оптимизации ЕЦП</t>
  </si>
  <si>
    <t xml:space="preserve">для оптимизации работы  СЗН предлагаем :
1. сделать видимым способ регистрации на ЕЦП работодателя (посредством ЕСИА или иным способом) или направить в регионы список работодателей (наименование ОГРН, ИНН/КПП) зарегистрированным не через ЕСИА .
2 разработать инструкцию : как можно на ЕЦП отследить необоснованный отказ работодателя в приеме на работу инвалиду
3. разработать возможность посредством СМЭВ получать информацию :
из ФСС: о среднесписочной численности работодателей (Юридических лиц , их филиалов представительств  и иных структурных подразделений, индивидуальных предпринимателей) 
из Минтруд Росии (ФГИС СОУТ): о количестве работников, занятых во вредных и /или опасных условиях труда  по результатам специальной оценки условий труда 
для установления обязанности квотировать рабочие места для инвалидов.
4. для определения качества оказания услуг СЗН не учитывать в просроченных модерацию резюме ,вакансий, подтверждения и регистрации компаний, размещенных получателями госуслуг в период с 17 часов пятницы до 09 часов  понедельника (выходные дни), а также  в  предпраздничные и праздничные дни
</t>
  </si>
  <si>
    <t>Номер обращения: 27028</t>
  </si>
  <si>
    <t xml:space="preserve">Добрый день! 
На сегодняшний день на единой цифровой платформе в сфере занятости и трудовых отношений «Работа в России» (далее – ЕЦП) при подборе подходящих вакансий невозможно выбрать район города или муниципального образования целиком, выбираются только отдельные населенные пункты, а также нет возможности задать фильтр по дате поступления вакансии. 
Сейчас работодателями Ульяновской области подана информация о наличии 32001 свободных вакантных рабочих мест на ЕЦП. В органы службы занятости населения Ульяновской области работодатели подали заявления о предоставлении государственной услуги в подборе необходимых работников, и оказывается содействие в подборе соискателей на 18132 свободных вакантных рабочих места.  
Таким образом, в региональном банке вакансий содержатся 56,7% сведений о наличии свободных вакантных рабочих мест, заявленных работодателями на ЕЦП. Следовательно, 43,3% заявленных свободных вакантных рабочих мест остаются неохваченными службой занятости населения.  
Увеличение числа вакансий зависит напрямую от количества работодателей, обратившихся в органы службы занятости населения за содействием в подборе необходимых работников. Привлечение максимального количества работодателей к сотрудничеству остаётся одной из приоритетных задач органов службы занятости населения. Федеральной службой по труду и занятости поставлена задача по 100% охвату работодателей, предоставляющих информацию о наличии свободных рабочих мест и вакантных должностей. 
Настройка фильтров поможет сотрудникам службы занятости населения в части эффективного анализа регионального банка вакансий и вакансий, заявленных работодателями на ЕЦП. Необходима настройка фильтров по дате поступления вакансии, а также по муниципальному образованию, чтобы сотрудники службы занятости населения имели возможность отфильтровать вакансии, на которые работодатели не подали заявления о предоставлении государственной услуги по содействию в подборе необходимых работников. А вследствие проводимой работы с использованием таких фильтров, все работодатели, имеющие потребность в кадрах, будут иметь возможность получить все возможные меры поддержки от государства, в том числе возможность участия в субсидировании занятости молодежи работодателям в рамках реализации постановления Правительства РФ от 13.03.2022 № 362. 
</t>
  </si>
  <si>
    <t>Номер обращения: 26949</t>
  </si>
  <si>
    <t>Доработка ЕЦП (соискатели)</t>
  </si>
  <si>
    <t xml:space="preserve">Добрый день, помогите пожалуйста. Обратившийся гражданин, претендующий на пособие, ранее занимался предпринимательской деятельностью. При принятии решения о признании безработным на ЕЦП отсутствует возможность проставить основание незанятости " ранее занимавшийся предпринимательской деятельностью" и соответственно правильно назначить пособие. При обращении в техническую поддержку ЕЦП с данным вопросом перенаправили к специалистам ФЦК. Как правильно выполнить задачу признания безработным и назначения пособия с основанием незанятости "ранее занимавшийся предпринимательской деятельностью"? 
</t>
  </si>
  <si>
    <t>Номер обращения: 26920</t>
  </si>
  <si>
    <t xml:space="preserve">Предложение по работе ЕЦП: в новых задачах добавить столбец тип обращения, для удобства просмотра претендующих и ищущих граждан (координатору удобнее назначать задачи для инспекторов, работающих в МФЦ). 
</t>
  </si>
  <si>
    <t>Номер обращения: 27002</t>
  </si>
  <si>
    <t xml:space="preserve">Добрый день!
Просим в форме резюме в блоке «образование» предусмотреть добавление уровня образования «основное общее», так как много граждан не могут заполнить данный блок при наличии образования — 9 классов школы. 
</t>
  </si>
  <si>
    <t>Номер обращения: 27012</t>
  </si>
  <si>
    <t xml:space="preserve">Во исполнение телеграммы руководителя Федеральная служба по труду и занятости М.Ю. Иванкова от 26.08.2022
ЦЗН на постоянной основе ведется работа по актуализации предоставления информации о планируемом высвобождении работников, введении режимов неполной занятости, переводе работников на дистанционный режим работы (далее – информация) на Единой цифровой платформе в сфере занятости и трудовых отношений «Работа в России» (далее – Платформа). В ходе работы от работодателя всегда поступают возмущения о необходимости подавать нулевой отчет. 
В целях расширения информирования работодателей о необходимости подавать на Платформе нулевой отчёт после завершения периода неполной занятости или высвобождения предлагаю рассмотреть возможность: зафиксировать данную обязанность отдельным пунктом в памятке по заполнению работодателями отчетности в случаях, связанных с введением режима неполного рабочего времени, простоя, дистанционной (удаленной) работы, сокращения численности либо ликвидации, в Единой цифровой платформе в сфере занятости и трудовых отношений «Работа в России»; предусмотреть возможность подачи работодателем на Платформе нулевого отчёта (незаполненного значениями показателей) путем нажатия, отдельно вынесенной кнопки «пустой отчет». </t>
  </si>
  <si>
    <t>Номер обращения: 27019</t>
  </si>
  <si>
    <t xml:space="preserve">При работе в ЛК СЗН в разделе Меню/ Отчетность работодателей/ п. 5 Сведения о рабочих местах для инвалидов у работодателей и специалистов ЦЗН возник вопрос по периоду представления отчета.   
Так, чтобы выбрать отчет, Пример:  за август мы заходим в столбец «Дата подачи отчета» и ставим дату с 01.08.2022-31.08.2022, при этом в столбце «Сведения представлены на дату» мы видим даты разные, как за 01.07.22, так и 06.09.22 т.е. работодатель может подать отчет в августе как за апрель, июнь, август, сентябрь и т.д.. При этом работодатель сам запутывается в отчетах и специалист ЦЗН не может отследить за какой месяц представлен отчет. В целях оптимизации работы с предоставляемыми отчетами просим дополнить форму отчета «Информация о рабочих местах для трудоустройства инвалидов» графой «Отчет представлен за..» с возможностью работодателем выбора месяца. А также внести соответствующие изменения в отображении данных в ЛК СЗН (Месяц представления отчета).
</t>
  </si>
  <si>
    <t>Номер обращения: 27021</t>
  </si>
  <si>
    <t>Добрый день. При заполнении заявления на подбор работников на ЕЦП в справочнике организационно-правовых форм отстутствуют записи по ОПФ органов государственной власти, например министерство субъекта, управление, департамент. Просим добавить соответствующие формы в справочник ОПФ для корректного заполнения заявлений от госоргана</t>
  </si>
  <si>
    <t>Номер обращения: 27329</t>
  </si>
  <si>
    <t xml:space="preserve">Добрый день! Отмечается не соответствие НПА государственной услуги ""Содействие началу осуществления предпринимательской деятельности"" с реализованной данной государственной услугой на ЕЦП.
Государственная услуга: Содействие началу осуществления предпринимательской деятельности - Не реализовано направление гражданину заключения о предоставлении государственной услуги по содействию началу осуществления предпринимательской
деятельности безработных граждан до предоставления ему единовременной финансовой помощи. 
Пунктом 16 Стандарта определен результат предоставления государственной услуги: направление гражданину заключения о предоставлении государственной услуги; оказание гражданину единовременной финансовой помощи. 
Приказом Министерство труда и социальной защиты Российской Федерации от 20 октября 2021 г. № 738н ""Об утверждении форм документов, связанных с предоставлением государственных услуг в области содействия занятости населения"" утверждена форма заключения
предоставления государственной услуги (приложение № 20 к приказу). Приказом Министерство труда и социальной защиты Российской Федерации от 28 апреля 2022 г. № 275н ""Об утверждении Стандарта деятельности по осуществлению полномочия в сфере занятости населения по оказанию государственной услуги по содействию началу осуществления предпринимательской деятельности безработных граждан …"" определен рекомендуемый образец (приложении № 5 к Стандарту), который реализован на Единой цифровой платформе после оказания гражданину единовременной финансовой помощи. 
</t>
  </si>
  <si>
    <t>Номер обращения: 27334</t>
  </si>
  <si>
    <t>Добрый день! 
После обновления у специалистов при регистрации гражданина есть возможность отказать гражданину в регистрации заявления. В Правилах регистрации граждан ст.14 четко прописаны случаи, когда гражданам отказывают в регистрации. Например: не направление (не прикрепление) гражданином резюме. Причина отказа «предоставление неполных или недостоверных сведений» не может быть рассмотрена на моменте регистрации т.к. элементарно смэв запросы теперь приходят только после обработки данной задачи. И специалисты принять решение о недостоверности данных не могут. Задача о регистрации гражданина со сроком исполнения 1 день. Причина отказа в регистрации в связи с «неявкой в центр занятости для регистрации…….. не по месту жительства» не может быть выполнена т.к. согласно Правил п.12 центр занятости направляет уведомление о необходимости личного посещения центра занятости не позднее 5 рабочих дней. Срок выполнения задачи 1 день, а человек может прийти в течение 5 рабочих дней.</t>
  </si>
  <si>
    <t>Номер обращения: 27351</t>
  </si>
  <si>
    <t xml:space="preserve">Доработка ЕЦП (соискатели)
</t>
  </si>
  <si>
    <t xml:space="preserve">Просим реализовать возможность уточнять в вакансии (фильтром) не просто соцстатус - инвалида , а для инвалида, нуждающегося в создании специального рабочего места, а также инвалида, нуждающегося в создании специальных условий труда!  Это важно при подборе подходящей работы для данной категории граждан.
</t>
  </si>
  <si>
    <t>Номер обращения: 27368</t>
  </si>
  <si>
    <t xml:space="preserve">Доработка ЕЦП (работодатели)
</t>
  </si>
  <si>
    <t xml:space="preserve">Здравствуйте!
ПОРТАЛ
Предложения по оптимизации процессов и услуг на ЕЦП «Работа в России» для направления через систему HappyDesk.
Специальная категорию «Оптимизация работы сервиса, вопросы удобства сервиса на РР»
Здравствуйте!
По запросу государственных контролирующих органов власти, а именно: прокуратуры  Комсомольского района, прокуратуры города Комсомольска-на-Амуре, военной и транспортной прокуратуры, главного управления регионального государственного контроля и лицензирования Правительства Хабаровского края, служба занятости обязана регулярно представляет информацию об исполнении Работодателями обязанностей по исполнению законодательства в части квотирования рабочих мест для инвалидов, а в частности о наличии вакансий, выделенными работодателями в счет квоты. Сейчас при экспорте сведений из отчетности «Сведения о рабочих местах для инвалидов» нет данных о том разместил ли работодатель вакансии в счет квоты, по каким профессиям и в каком количестве. Просим реализовать эту функцию.
Для этого просим в отчетной форме Работодателя «Сведениях о рабочих местах для инвалидов» дополнить пункт «Не трудоустроено в счет установленной квоты», «сдвигающимся флажком». При активации «флажка» Работодатель должен выбрать из общего перечня всех размещенных им в ЛК вакансий, вакансии для трудоустройства инвалидов в счет квоты. Перечень квотных вакансий у одного Работодателя часто состоит из нескольких профессий, поэтому нужно реализовать возможность выбирать несколько профессий.
Дополнительно просим в «настройках экспорта» при выводе отчета из «Сведений о рабочих местах для инвалидов» добавить следующие разделы, которые будут «подтягиваться» из отмеченных в отчете работодателем квотируемых вакансий:
- Адрес рабочего места (из вакансии «Адрес места работы, дом»),
- Название профессии,
- Количество рабочих мест по вакансии,
- Вид рабочего места (квотируемое рабочее место для инвалидов),
- Видимость вакансии ( видна всем или не видна никому).
При реализации этой возможности в отчете Работодателя будет сразу видно выделены вакансии в счет квоты (если да - то какие, где и сколько, если нет вакансий –  требования законодательства не исполняются). Именно эти сведения нужны государственным контролирующим органам власти.
Проконсультируйте пожалуйста по данному вопросу, что можно сделать?
Спасибо!
</t>
  </si>
  <si>
    <t>Номер обращения: 27379</t>
  </si>
  <si>
    <t xml:space="preserve">Добрый день. Ранее при получении заявления от ищущего работу запросы СМЭВ приходили сразу, что было эффективнее при работе с гражданами, так как мы могли сразу выявить относится ли обратившийся к категории занятых (ИП, учредитель, самозанятый, уволенный (подал в день увольнения или нет увольнения)), адрес регистрации, актуальность паспорта. До постановки на регистрационный учет, могли выявить некорректно поданные заявления и уведомить об этом обратившихся граждан, что экономило время сотрудникам и заявителям, на данный момент появилось много жалоб от посетителей, так как запрос приходит не сразу, и выявить проблему до приглашения на регистрацию нет возможности. 
На данный момент для актуальности поданной информации сотрудники сами делают запросы через сторонние сайты, для подтверждения данных поданных гражданином, во избежание конфликтных ситуаций, на это уходит время.   "
</t>
  </si>
  <si>
    <t>Номер обращения: 27389</t>
  </si>
  <si>
    <t>Здравствуйте.
Проконсультируйте, пожалуйста, по такой ситуации.
Гражданин заключает соц.контракт на содействие в трудоустройстве. Одним из пунктов данного контракта может являться обращение в органы службы занятости. 
Такая категория граждан, как правило, обращается за содействием в поиске работы, не претендуя на пособие, для возможности получения соответствующего пособия по контракту.
Для нас интересна данная категория граждан, т.к. их снятие с учета закрывается 100% трудоустройством.
Возникла проблема в части сроков состояния на учете. В связи стем, что граждане не активно взаимодействуют по подбору работы, то ЕЦП автоматически закрывает такие заявления через 1 месяц. По соц.контракту гражданин должен трудоустроиться в течении 4 месяцев. Просим рассмотреть возможность увеличить срок активности заявления на ЕЦП с 1 до 4 месяцев для категории граждан, заключивших соц.контракт и обратившихся за содействием в поиске работы без пособия.</t>
  </si>
  <si>
    <t>Номер обращения: 27402</t>
  </si>
  <si>
    <t xml:space="preserve">Когда гражданин трудоустроен, у сотрудника СЗН должна быть возможность ""снять с учета"" ,  тк очень часто люди не отзывают заявление, не уведомляют о трудоустройстве.
</t>
  </si>
  <si>
    <t>Номер обращения: 27419</t>
  </si>
  <si>
    <t xml:space="preserve">Здравствуйте
Государственное казенное учреждение Республики Крым ""Центр занятости населения"" просит рассмотреть проблемный вопрос по работе ЕЦП (во вложении).
Благодарим за сотрудничество
</t>
  </si>
  <si>
    <t>Номер обращения: 27442</t>
  </si>
  <si>
    <t>Приказом Министерства труда и социальной защиты Российской Федерации от 08.07.2022 № 174 «Об утверждении Форматов данных и требований к техническим, программным и лингвистическим средствам обеспечения формирования и ведения Единой цифровой платформы в сфере занятости и трудовых отношений «Работа в России» (далее – ЕЦП, Приказ № 174) утвержден Формат данных при размещении информации о наличии свободных рабочих мест и вакантных должностей (информации о вакансии). 
Выявлено расхождение в формате полей (обязательное/не обязательное поле), закрепленных Приказом и фактическим значение поля в вакансии на ЕЦП. 
Так, например, такие важные поля как Заработная плата; Дом, корпус, строение; Опыт работы; Класс условий труда (на ЕЦП наименование Вредные условия труда); Прием по результатам конкурса на замещение вакансии (поле отсутствует на ЕЦП); Телефон; Адрес
электронной почты; Образование не являются обязательными в форме вакансии на ЕЦП. кроме того, работодатель имеет возможность изменить значение в указанных полях (например, размер заработной платы), вакансия при этом не поступает на модерацию, и как следствие, сотрудник ЦЗН не владеет данной информацией. 
Прошу устранить расхождение ЕЦП и Приказа №174. Предлагаю, чтобы после каждого изменения сведений в вакансии, она ""падала"" на модерацию СЗН</t>
  </si>
  <si>
    <t>Номер обращения: 27451</t>
  </si>
  <si>
    <t xml:space="preserve">       По запросу государственных контролирующих органов власти служба занятости обязана представлять информацию об исполнении Работодателями обязанностей по исполнению законодательства в части квотирования рабочих мест для инвалидов, в том числе информацию о локальном нормативном акте, его даты и номера.
        В настоящее время из отчета Работодателей       «Сведения о раб. местах для инвалидов» не выгружаются  следующие показатели из раздела «Локальных нормативные акты»:
        - Наименование
        - Дата принятия
        - Номер
        Просим добавить в настройку полей (скрытых/отображаемых) выгружаемых из отчетов Работодателей  вышеуказанные показатели.</t>
  </si>
  <si>
    <t xml:space="preserve">Номер обращения: </t>
  </si>
  <si>
    <t>Подача заявления</t>
  </si>
  <si>
    <t xml:space="preserve">Предусмотреть возможность подавать заявление при наличии действующего (часто бывает, что школьник работает весь июнь в одном месте, например, а с июля начинает в другом, главное чтобы по датам расходились). 
</t>
  </si>
  <si>
    <t>Организация проведения оплачиваемых общественных работ / временных работ
Процедурные вопросы</t>
  </si>
  <si>
    <t xml:space="preserve">Возможность выбора населенного пункта работы (т.к. многие муниципалитеты весьма большие и необходимо более четко определить локацию для работы) 
</t>
  </si>
  <si>
    <t>Информирование</t>
  </si>
  <si>
    <t xml:space="preserve">Обратить внимание на информирование о требуемых документах (вставить его в самом начале, чтоб подросток знал, что от него потребуется). 
</t>
  </si>
  <si>
    <t xml:space="preserve">Создание поля в заявлении, где несовершеннолетний будет указывать образовательное учреждение, где обучается 
</t>
  </si>
  <si>
    <t xml:space="preserve">В рамках групповой заявки не закрывать ее окончательно после достижения максимального количества мест или даты начала ВТ по ней, т.к. возможно, что уже после начала работ кто то из школьников покинет ВТ досрочно или изначально нужное количество не наберётся, нужно, чтоб оставалась возможность доукомплектования.
</t>
  </si>
  <si>
    <t>Отклики</t>
  </si>
  <si>
    <t xml:space="preserve">Предусмотреть блокирование возможности откликов для несовершеннолетних после достижения определенного лимита (чтобы работодателям не приходило по 100 и более откликов одновременно)
</t>
  </si>
  <si>
    <t xml:space="preserve">Предусмотреть возможность изменения даты окончания работы, в случае досрочного расторжения трудового договора с гражданином и возможность изменения даты перерегистрации после ОР.
</t>
  </si>
  <si>
    <t xml:space="preserve">Предусмотреть возможность указать информацию для гражданина, что реквизиты необходимо указывать личные, а не мамы/папы - для минимизации случаев возврата мат.поддержки. Сделать подсказку.
</t>
  </si>
  <si>
    <t>Организация проведения оплачиваемых общественных работ / временных работ
Информация о вакансии</t>
  </si>
  <si>
    <t xml:space="preserve">Предусмотреть возможно для вакансии иметь несколько маркеров одновременно ("временные работы", "подходит для несовершеннолетних" и т.д.)
</t>
  </si>
  <si>
    <t>В информации о вакансии реализовать выбор профессии из классификатора (справочника) в соответствии с ОКПДТР. Дополнить форму информации о вакансии (после выбора профессии) полем "Объект классификации ОКПДТР", где при выборе из справочника  наименования, в автоматическом режиме подтягивалось соответствующее значение "профессии рабочих" или "должности служащих", без возможности редактирования работодателем.</t>
  </si>
  <si>
    <t>Проактивное предложение об услуге формируется сроком на 14 дней. Необходимо привести в соответствии со Стандартом (п.17): Срок рассмотрения гражданином предложения о предоставлении государственной услуги не устанавливается.</t>
  </si>
  <si>
    <t xml:space="preserve">Здравствуйте! В челябинскую область очень много поступает резюме без указания конкретного населенного пункта в контактных данных граждан ( в контактных данных отсутствует адрес (область,город,) или область, район, село/ поселок), указано только - Челябинская область. Так как обрабатывают резюме ответственные специалисты Центров занятости (В Челябинской области центров занятости - 36) , то соответственно отсутствует возможность выяснить какой Центр занятости должен обработать резюме и с вопросами обратиться к гражданину!!!! 
В настоящее время всем гражданам в резюме которых указано только - Челябинской область, направляется отказ в модерации с указанием причин отказа, что ведет к увеличению времени регистрации резюме на портале!!!
Мы уже ранее направляли нашу просьбу рассмотреть возможность при заполнении резюме добавить обязательные поля к заполнению в контактной информации (Рис. 1). Это ускорит процесс обработки резюме граждан !!!
</t>
  </si>
  <si>
    <t>Номер обращения: 27463</t>
  </si>
  <si>
    <t>Информацию о потребности в работниках (вакансии) , более 3-х месяцев назад скрытую работодателями, при повторном ее размещении работодателем на ЕЦП предлагаем, чтобы эти вакансии обязательно попадали на модерацию сотруднику СЗН.
т.к. МРОТ ежеквартально меняется, конструктор вакансии также изменяется и без модерации сотрудниками СЗН на ЕЦП попадают некорректно заполненные сведения о вакансиях.</t>
  </si>
  <si>
    <t>Номер обращения: 27494</t>
  </si>
  <si>
    <t>В уведомление о необходимости расстановки приоритетов для граждан, претендующих на статус безработного необходимо добавить предупреждение о последствиях (отказ в признании безработным и повторное обращение только через месяц) в случае не расстановки приоритетов в отведенный срок.</t>
  </si>
  <si>
    <t>Номер обращения: 27516</t>
  </si>
  <si>
    <t>По запросу государственных контролирующих органов власти служба занятости обязана представлять информацию об исполнении Работодателями обязанностей по исполнению законодательства в части квотирования рабочих мест для инвалидов, в том числе информацию о локальном нормативном акте, его даты и номера.
В настоящее время из отчета Работодателей       «Сведения о раб. местах для инвалидов» не выгружаются  следующие показатели из раздела «Локальных нормативные акты»:
- Наименование
- Дата принятия
- Номер
Просим добавить в настройку полей (скрытых/отображаемых) выгружаемых из отчетов Работодателей  вышеуказанные показатели.</t>
  </si>
  <si>
    <t>Номер обращения: 27523</t>
  </si>
  <si>
    <t>В рамках осуществления перевода сотрудников Службы занятости на оказание государственной услуги по профессиональной ориентации посредством Единой цифровой платформы «Работа России» предлагаем предусмотреть возможность планирования и фиксации данной услуги в групповой форме.
Основываясь на реальном опыте работы с различными категориями заявителей (безработные, студенты, школьники), учитывая их запрос и различные цели профориентационной работы, можем отметить потребность заявителей именно в организации групповых тренинговых занятий.
В настоящее время возможность назначения мероприятия нескольким участникам (заявителям) на одно и то же время к одному специалисту ЦЗН, отсутствует. Специалист вынужден каждому заявителю назначать тренинг в индивидуальное время, что не соответствует запросу граждан. Например, студенческих групп, классных коллективов и т. д.
Просим рассмотреть данное предложение с целью повышения эффективности работы портала «Работа России» в дальнейшем.</t>
  </si>
  <si>
    <t>Номер обращения: 27533</t>
  </si>
  <si>
    <t xml:space="preserve">Коллеги, учащаются случаи
неверным заполнением данного поля работодателями, указывают дату сдачи отчёта.
Можно указать подсказку для работодателя, что в это поле заносится дата
регистрации юр.лица или убрать проверку по этому полю. Потому как при принятии отчёта,
возникают ошибки </t>
  </si>
  <si>
    <t>Номер обращения: 27574</t>
  </si>
  <si>
    <t>Формой заявления о предоставлении государственной услуги по организации временного трудоустройства несовершеннолетних граждан в возрасте от 14 до 18 лет, утвержденного приложением №2 к стандарту деятельности по осуществлению полномочия в сфере занятости населения по оказанию государственной услуги по организации временного трудоустройства..., утвержденному приказом Минтруда России от 22 .01. 2022 г. № 25н, предусмотрено ограничение по выбору предпочтительного месяца работы: май, июнь, июль, август.
При этом стандарт не содержит ограничения по срокам предоставления государственной услуги в течение только указанных месяцев. На практике временное трудоустройство несовершеннолетних в возрасте от 14 до 18 лет организовано круглогодично в свободное от учебы время – как в период школьных каникул: январь, март-апрель, июнь-август, октябрь – ноябрь, так и в любое другое время после учебы (что разрешено Трудовым кодексом РФ).
Кроме того, формулировка в заявлении «предпочтительный месяц работы» не содержит прямого ограничения для выбора любого месяца работы в течение года. 
Например, в Вологодской области организовать временное трудоустройство несовершеннолетних граждан планируется уже с января 2023 года. 
Просим принять данный факт к сведению и обеспечить возможность подачи заявления для несовершеннолетних граждан на ЕЦП к моменту вывода заявлений по услуге в промышленный контур без ограничительного периода, т. е . круглогодично.</t>
  </si>
  <si>
    <t>Номер обращения: 27577</t>
  </si>
  <si>
    <t>Доработка ЕЦП(сотрудник)</t>
  </si>
  <si>
    <t>Администраторам региона в работе недостает возможности фильтровать список сотрудников (пользователей ЕЦП) по назначенной Роли пользователя.
Просим добавить.</t>
  </si>
  <si>
    <t>Номер обращения: 27609</t>
  </si>
  <si>
    <t>При отказе гражданину в признании безработным на ЕЦП формируется приказ о снятии его с регистрационного учета по причине, которая являлась основанием для отказа в признании безработным.
1. Причины отказа в признании гражданина безработным и снятия гражданина с регистрационного учета установлена ПП РФ от 02.11.2021 №1909 и они разные. Формирование таких приказов на ЕЦП считаю технической недоработкой.
2. При отказе гражданину в признании безработным его не снимают с учета в целях поиска и продолжают оказывать услуги. При этом на ЕЦП заявление переходит в неактивное состояние с некорректной причиной снятия с учета.
Прошу пересмотреть алгоритм работы с заявлениями граждан, которым отказано в признании их безработными. Заявление должно быть активным как минимум месяц (по аналогии с ищущими) и в нем должна быть возможность подбирать вакансии и т.д.</t>
  </si>
  <si>
    <t>Номер обращения: 27624</t>
  </si>
  <si>
    <t>В работе сотрудника цзн по отработке подбора кандидатов по заявлению работодателя: при подборе кандидатов на вакансию по КВОТЕ в резюме не видно, что это инвалид (из СОИ сделали выборку инвалидов, которые у нас состоят), битый час искала по названию резюме - не нашла....а так если есть ФИО, то было бы легче найти по ФИО. Предложение: внести поле или фильтр по ФИО гражданина на этом этапе подбора.</t>
  </si>
  <si>
    <t>Номер обращения: 27633</t>
  </si>
  <si>
    <t>Уберите, пожалуйста, галочки по умолчанию из фильтра на график работы и полную занятость. Эти фильтры проверяют не все. Соискатели не видят всех вакансий, а в эти фильтры не смотрят. Соискатель хочет видеть все вакансии со всеми графиками работы, что бы был выбор. Работодатель не понимает, почему их вакансии не выходят на портал. По умолчанию в фильтре не должно быть ни какой информации.</t>
  </si>
  <si>
    <t>Номер обращения: 27710</t>
  </si>
  <si>
    <t xml:space="preserve">Предлагаю внести изменения в логику подбора кандидатов по заявку работодателя. Работодатель подает заявление о содействии в подборе работников, содержащее сведения о потребности. Почему ему не предлагаются в первую очередь резюме граждан хотя бы того же региона?! Предлагаю для примера - вакансия уборщика производственных и служебных помещений. Почему искусственный интеллект предлагает кандидатов из Приморского края, Ростовской, Свердловской областей? Это в разы усложняет задачу подбора, ведь надо просмотреть все резюме, убедиться, что подходящих нет, и вручную выбрать граждан из своего региона хотя бы. Хотя безусловно лучше иметь возможность ограничивать поиск и муниципальным образованием, так как регионы большие по площади, и вероятность, что работник будет ездить с одного муниципального образования в другое не так уж велика </t>
  </si>
  <si>
    <t>Номер обращения: 27742</t>
  </si>
  <si>
    <t>Нужна возможность оставить напоминание или заметку в личном деле соискателя. Это необходимо для удобства при работе разных сотрудников в одном личном деле.
Было бы удобно, если бы сотрудник мог открыть такое напоминание и ознакомиться с тем, что оставил другой сотрудник.</t>
  </si>
  <si>
    <t>Номер обращения: 27751</t>
  </si>
  <si>
    <t>Для оказания мер поддержки мобилизованным лицам и членам их семей, обратившимся в ЦЗН, необходимо в форму заявления добавить категорию граждан, согласно п.7 «Перечня поручений по итогам совещания по вопросу об информационном сопровождении частичной мобилизации в РФ от 07.11.2022г. (перечень поручений прилагается).</t>
  </si>
  <si>
    <t>Номер обращения: 27757</t>
  </si>
  <si>
    <t xml:space="preserve">В задаче «Перерегистрация» предусмотрена возможность снятия граждан с регистрационного учета по безработице, однако отсутствует основание для прекращения выплаты пособия по безработице и снятия с регистрационного учета в соответствии с п.2 ст.35 Закона о занятости населения в РФ – «попытка получения либо получение пособия по безработице обманным путем». 
Прошу внести указанное наименование основания снятия с учета в задачу «Перерегистрация».  </t>
  </si>
  <si>
    <t>Номер обращения: 27764</t>
  </si>
  <si>
    <t>Настоятельно рекомендуем на ЕЦП предусмотреть возможность отката статусов и/или отмены приказов.
Не раз и не два возникали ситуации, когда из-за ошибки на платформе специалисты не имели возможности в установленные сроки выполнить задачу по перерегистрации граждан и формировался приказ на снятие с учета или отказ в признании безработным. Предложение поддержки по подаче повторного заявления считаем нарушающим права граждан, т.к. гражданин теряет дни в признании, а значит и дни выплаты пособия (ответы на обращения по форме обратной связи из ЛК 35-73595, 35-77713).
Также обращаем внимание, что в ряде случаев гражданин имеет право на восстановление статуса, после его снятия с учета в качестве безработного (например, находился на длительном больничном или по судебному решению).
В настоящий момент, выполнить, допустим, решение суда и восстановить гражданина в статусе безработного, служба занятости не имеет возможности. 
В связи с этим, просим реализовать данный функционал.</t>
  </si>
  <si>
    <t>Номер обращения: 27767</t>
  </si>
  <si>
    <t>Направляем предложения по ускорению модерации резюме на ЕЦП от ГКУ ЯО ЦЗН г. Рыбинска (смотреть вложение к обращению)</t>
  </si>
  <si>
    <t>Номер обращения: 27779</t>
  </si>
  <si>
    <t>На данный момент при подаче работодателем заявления "О содействии в подборе работников" в случае отсутствия подходящих кандидатов у специалиста ЦЗН нет возможности закрыть задачу, возможно только направить работодателю, что "Требуется уточнение критериев подбора". Но часто работодатель указывает подробно кто именно требуется (например, работодателю нужен конкретно "Учитель математики" и таких кандидатов нет) , но таких кандидатов нет в регионе или они не согласны с предложением приходится направлять работодателю заявление на корректировку.
Просим сделать в задаче "Анализ и корректировка перечня кандидатов" возможность выбора закрытия задачи:
1. На текущий момент нет подходящих соискателей по вакансии.
2. Требуется уточнение критериев подбора.</t>
  </si>
  <si>
    <t>Номер обращения: 27780</t>
  </si>
  <si>
    <t>При поступлении задачи "Регистрация в целях поиска подходящей работы" не приходят ответы на запросы (СМЭВы), подтверждающие действительность паспорта, они приходят только после выполнения данной задачи. По заявлению № 002 905 488 101-0001 задача регистрации в целях поиска подходящей работы была выполнена и, только уже потом, при получении ответа на запрос, было выявлено, что паспорт недействителен и человека не нужно было регистрировать. Возможно ли сделать так, чтобы все запросы СМЭВ направлялись при поступлении задачи "Регистрация в целях поиска подходящей работы". В противном случае, на учет будут ставится граждане с недействительным паспортом.</t>
  </si>
  <si>
    <t>Номер обращения: 27792</t>
  </si>
  <si>
    <t xml:space="preserve">Руководство Пермского края приняло решение чтобы с 1 гражданином работал 1 инспектор от начала до конца и оказывал все государственные услуги. Все новые задачи по 10 услугам координатор должен назначать вручную. Для того, чтобы определить закрепленного инспектора нужно найти по ФИО гражданина в реестре или выполненных задачах. Это дополнительная объемная работа.
Поэтому просим во вкладке "Новые задачи" добавить столбец "Исполнитель" т.е. показать закрепленного инспектора.
Либо сделать, чтобы задачи по обучению, ОР и пр. сразу направлялись закрепленному инспектору без участия координатора.  </t>
  </si>
  <si>
    <t>Номер обращения: 27993</t>
  </si>
  <si>
    <t xml:space="preserve">ЕЦП неверно определяет дату окончания сроков выполнения соискателями соответствующих действий при автоматическом формировании и направлении гражданам уведомлений, содержащих: 
- перечень для осуществления выбора (ранжирования) вакансий и представления результатов такого выбора в ЦЗН; 
- перечень из одного – двух вариантов работы для участия в собеседованиях с работодателями и представления результатов пройденных собеседований в ЦЗН.  
А именно: указанные сроки истекают на день раньше, чем это предусмотрено положениями ГК РФ. Связано это с тем, что в соответствии с алгоритмами работы ЕЦП течение срока начинается со дня направления соответствующего уведомления гражданину, а в соответствии с ГК РФ – со дня, следующего за датой наступления соответствующего события, которым в рассматриваемых примерах является направление гражданину уведомления о необходимости выполнении соответствующих действий. Таким образом, у граждан в последний день выполнения действия по ранжированию вакансий и направления результатов выбора в ЦЗН, а также в последний день фиксации результатов пройденных гражданином собеседований с работодателями и направления их в ЦЗН системой ЕЦП блокируется сама возможность выполнения указанных действий, т.к. по настройкам системы указанные сроки истекли уже накануне (в нарушение положений ГК РФ). То есть не только в уведомлениях, направляемых гражданам, системой указывается некорректная дата окончания срока выполнения соответствующих обязательных действий, требующихся от граждан в рамках правил, утвержденных постановлением Правительства РФ от 02.11.2021 № 1909, но и при попытке выполнить их гражданами в последний день срока (исчисление которого должно осуществляться в соответствие с требованиями ГК РФ) сама возможность их выполнения блокируется системой ЕЦП. В связи с этим происходит нарушение прав граждан. Ранее об указанной проблеме мы сообщали в обращении № 26078 от 18.08.2022. Получили ответ проектного офиса Роструда: «… Будет осуществлена дополнительная проверка функциональности ЕЦП «Работа в России». В случае необходимости внесения изменений потребность в них будет доведена до разработчика ЕЦП «Работа в России». Сообщаем, что изменений в алгоритмы работы ЕЦП по данной теме до настоящего времени не внесено. Просим их внести.  </t>
  </si>
  <si>
    <t>Номер обращения: 28006</t>
  </si>
  <si>
    <t>Таблица 1. Сводная информация по замечаниям в разрезе статусов</t>
  </si>
  <si>
    <t>Всего позиций</t>
  </si>
  <si>
    <t>из гр. 1 по статусам (Обший статус (ФЦК)</t>
  </si>
  <si>
    <t>Выполенно</t>
  </si>
  <si>
    <t>Без статуса</t>
  </si>
  <si>
    <t xml:space="preserve">Таблица 2. Сводная информация по замечаниям в разрезе категорий </t>
  </si>
  <si>
    <t>из гр. 1</t>
  </si>
  <si>
    <t>Без категории</t>
  </si>
  <si>
    <t xml:space="preserve">Таблица 2.1 Сводная информация по замечаниям в разрезе категорий по замечениям в работе (Общий статус (ФЦК)) </t>
  </si>
  <si>
    <t>Таблица 3. Сводная информация по замечаниям в разрезе типов (Услуга/полномочие/функционал)</t>
  </si>
  <si>
    <t>Всего позиций
из гр. 3 табл. 1</t>
  </si>
  <si>
    <t>Привлечение трудовых ресурсов в рамках реализации региональных программ повышения мобильности трудовых ресурсов</t>
  </si>
  <si>
    <t>Информирование о положении на рынке труда</t>
  </si>
  <si>
    <t>Ярмарки вакансий и учебных рабочих мест</t>
  </si>
  <si>
    <t>Таблица 3. 1 Сводная информация по замечаниям в работе по замечениям в работе (Общий статус (ФЦК))  разрезе типов (Услуга/полномочие/функционал)</t>
  </si>
  <si>
    <t xml:space="preserve">Таблица 4. Сводная информация по замечаниям в разрере приоритетов </t>
  </si>
  <si>
    <t>Таблица 4.1 Сводная информация по замечаниям в разрезе приоритетов (В работе)</t>
  </si>
  <si>
    <t xml:space="preserve">из гр. 1																							</t>
  </si>
  <si>
    <t>1 приоритет</t>
  </si>
  <si>
    <t>2 приоритет</t>
  </si>
  <si>
    <t>3 приоритет</t>
  </si>
  <si>
    <t>Без приоритета</t>
  </si>
  <si>
    <t>Таблица 4. 3 Сводная информация по замечаниям в работе разрезе катеорий и приоритетов (Услуга/полномочие/функционал)</t>
  </si>
  <si>
    <t>Таблица 5 Сводная информация по замечаниям с типом "Поиск подходящей работы"</t>
  </si>
  <si>
    <t>По статусам (Общий статус (ФЦК))</t>
  </si>
  <si>
    <t>По активности из замечений в работе</t>
  </si>
  <si>
    <t>Требуется дополнительная информация от ФЦК</t>
  </si>
  <si>
    <t>Таблица 5.1 Сводная информация по замечаниям с типом "Поиск подходящей работы" в разрезе приоритетов</t>
  </si>
  <si>
    <t>Таблица 5.2 Сводная информация по замечаниям в работе с типом "Поиск подходящей работы" в разрезе приоритетов</t>
  </si>
  <si>
    <t xml:space="preserve">Всего позиций
</t>
  </si>
  <si>
    <t>Таблица 6 Сводная информация по замечаниям с типом "Профориентация"</t>
  </si>
  <si>
    <t>Таблица 6.1 Сводная информация по замечаниям с типом "Профориентация" в разрезе приоритетов</t>
  </si>
  <si>
    <t>Таблица 6.2 Сводная информация по замечаниям в работе с типом "Профориентация" в разрезе приоритетов</t>
  </si>
  <si>
    <t>Таблица 7 Сводная информация по замечаниям с типом "Психподдержка"</t>
  </si>
  <si>
    <t>Таблица 7.1 Сводная информация по замечаниям с типом "Психподдержка" в разрезе приоритетов</t>
  </si>
  <si>
    <t>Таблица 7.2 Сводная информация по замечаниям в работе с типом "Психподдержка" в разрезе приоритетов</t>
  </si>
  <si>
    <t>Таблица 8 Сводная информация по замечаниям с типом "Профобучение и ДПО безработных граждан"</t>
  </si>
  <si>
    <t>Таблица 8.1 Сводная информация по замечаниям с типом "Профобучение и ДПО безработных граждан" в разрезе приоритетов</t>
  </si>
  <si>
    <t>Таблица 8.2 Сводная информация по замечаниям в работе с типом "Профобучение и ДПО безработных граждан" в разрезе приоритетов</t>
  </si>
  <si>
    <t>Таблица 9 Сводная информация по замечаниям с типом "Временное трудоустройство"</t>
  </si>
  <si>
    <t>Таблица 9.1 Сводная информация по замечаниям с типом "Временное трудоустройство" в разрезе приоритетов</t>
  </si>
  <si>
    <t>Таблица 9.2 Сводная информация по замечаниям в работе с типом "Временное трудоустройство" в разрезе приоритетов</t>
  </si>
  <si>
    <t>Таблица 10 Сводная информация по замечаниям с типом "Временное трудоустройство несовершеннолетних"</t>
  </si>
  <si>
    <t>Таблица 10.1 Сводная информация по замечаниям с типом "Временное трудоустройство несовершеннолетних" в разрезе приоритетов</t>
  </si>
  <si>
    <t>Таблица 10.2 Сводная информация по замечаниям в работе с типом "Временное трудоустройство несовершеннолетних" в разрезе приоритетов</t>
  </si>
  <si>
    <t>Таблица 11 Сводная информация по замечаниям с типом "Соцадаптация"</t>
  </si>
  <si>
    <t>Таблица 11.1 Сводная информация по замечаниям с типом "Соцадаптация" в разрезе приоритетов</t>
  </si>
  <si>
    <t>Таблица 11.2 Сводная информация по замечаниям в работе с типом "Соцадаптация" в разрезе приоритетов</t>
  </si>
  <si>
    <t>Таблица 12 Сводная информация по замечаниям с типом "Самозанятость"</t>
  </si>
  <si>
    <t>Таблица 12.1 Сводная информация по замечаниям с типом "Самозанятость" в разрезе приоритетов</t>
  </si>
  <si>
    <t>Таблица 12.2 Сводная информация по замечаниям в работе с типом "Самозанятость" в разрезе приоритетов</t>
  </si>
  <si>
    <t>Таблица 13 Сводная информация по замечаниям с типом "Переезд и переселение"</t>
  </si>
  <si>
    <t>Таблица 13.1 Сводная информация по замечаниям с типом "Переезд и переселение" в разрезе приоритетов</t>
  </si>
  <si>
    <t>Таблица 13.2 Сводная информация по замечаниям в работе с типом "Переезд и переселение" в разрезе приоритетов</t>
  </si>
  <si>
    <t>Таблица 14 Сводная информация по замечаниям с типом "Сопровождение инвалидов"</t>
  </si>
  <si>
    <t>Таблица 14.1 Сводная информация по замечаниям с типом "Сопровождение инвалидов" в разрезе приоритетов</t>
  </si>
  <si>
    <t>Таблица 14.2 Сводная информация по замечаниям в работе с типом "Сопровождение инвалидов" в разрезе приоритетов</t>
  </si>
  <si>
    <t>Таблица 15 Сводная информация по замечаниям с типом "Подбор необходимых работников"</t>
  </si>
  <si>
    <t>Таблица 15.1 Сводная информация по замечаниям с типом "Подбор необходимых работников" в разрезе приоритетов</t>
  </si>
  <si>
    <t>Таблица 15.2 Сводная информация по замечаниям в работе с типом "Подбор необходимых работников" в разрезе приоритетов</t>
  </si>
  <si>
    <t>Таблица 16 Сводная информация по замечаниям с типом "Профилирование граждан и работодателей"</t>
  </si>
  <si>
    <t>Таблица 16.1 Сводная информация по замечаниям с типом "Профилирование граждан и работодателей" в разрезе приоритетов</t>
  </si>
  <si>
    <t>Таблица 16.2 Сводная информация по замечаниям в работе с типом "Профилирование граждан и работодателей" в разрезе приоритетов</t>
  </si>
  <si>
    <t>Таблица 17 Сводная информация по замечаниям с типом "Выдача заключений ИРС"</t>
  </si>
  <si>
    <t>Таблица 17.1 Сводная информация по замечаниям с типом "Выдача заключений ИРС" в разрезе приоритетов</t>
  </si>
  <si>
    <t>Таблица 17.2 Сводная информация по замечаниям в работе с типом "Выдача заключений ИРС" в разрезе приоритетов</t>
  </si>
  <si>
    <t>Таблица 18 Сводная информация по замечаниям с типом "Привлечение трудовых ресурсов в рамках реализации региональных программ повышения мобильности трудовых ресурсов"</t>
  </si>
  <si>
    <t>Таблица 18.1 Сводная информация по замечаниям с типом "Привлечение трудовых ресурсов в рамках реализации региональных программ повышения мобильности трудовых ресурсов" в разрезе приоритетов</t>
  </si>
  <si>
    <t>Таблица 18.2 Сводная информация по замечаниям в работе с типом "Привлечение трудовых ресурсов в рамках реализации региональных программ повышения мобильности трудовых ресурсов" в разрезе приоритетов</t>
  </si>
  <si>
    <t>Таблица 19 Сводная информация по замечаниям с типом "Информирование о положении на рынке труда"</t>
  </si>
  <si>
    <t>Таблица 19.1 Сводная информация по замечаниям с типом "Информирование о положении на рынке труда" в разрезе приоритетов</t>
  </si>
  <si>
    <t>Таблица 19.2 Сводная информация по замечаниям в работе с типом "Информирование о положении на рынке труда" в разрезе приоритетов</t>
  </si>
  <si>
    <t>Таблица 20 Сводная информация по замечаниям с типом "Ярмарки вакансий и учебных рабочих мест"</t>
  </si>
  <si>
    <t>Таблица 20.1 Сводная информация по замечаниям с типом "Ярмарки вакансий и учебных рабочих мест" в разрезе приоритетов</t>
  </si>
  <si>
    <t>Таблица 20.2 Сводная информация по замечаниям в работе с типом "Ярмарки вакансий и учебных рабочих мест" в разрезе приоритетов</t>
  </si>
  <si>
    <t>Таблица 21 Сводная информация по замечаниям с типом "Общественные работы"</t>
  </si>
  <si>
    <t>Таблица 21.1 Сводная информация по замечаниям с типом "Общественные работы" в разрезе приоритетов</t>
  </si>
  <si>
    <t>Таблица 21.2 Сводная информация по замечаниям в работе с типом "Общественные работы" в разрезе приоритетов</t>
  </si>
  <si>
    <t>Таблица 22 Сводная информация по замечаниям с типом "Общие вопросы"</t>
  </si>
  <si>
    <t>Таблица 22.1 Сводная информация по замечаниям с типом "Общие вопросы" в разрезе приоритетов</t>
  </si>
  <si>
    <t>Таблица 22.2 Сводная информация по замечаниям в работе с типом "Общие вопросы" в разрезе приоритетов</t>
  </si>
  <si>
    <t>Таблица 23 Сводная информация по замечаниям с типом "Проактивное предложение"</t>
  </si>
  <si>
    <t>Таблица 23.1 Сводная информация по замечаниям с типом "Проактивное предложение" в разрезе приоритетов</t>
  </si>
  <si>
    <t>Таблица 23.2 Сводная информация по замечаниям в работе с типом "Проактивное предложение" в разрезе приоритетов</t>
  </si>
  <si>
    <t>Таблица 24 Сводная информация по замечаниям с типом "Отчетность ПРПУ"</t>
  </si>
  <si>
    <t>Таблица 24.1 Сводная информация по замечаниям с типом "Отчетность ПРПУ" в разрезе приоритетов</t>
  </si>
  <si>
    <t>Таблица 24.2 Сводная информация по замечаниям в работе с типом "Отчетность ПРПУ" в разрезе приоритетов</t>
  </si>
  <si>
    <t>Таблица 25 Сводная информация по замечаниям с типом "Приказооборот при обеспечении предоставления государственных услуг"</t>
  </si>
  <si>
    <t>Таблица 25.1 Сводная информация по замечаниям с типом "Приказооборот при обеспечении предоставления государственных услуг" в разрезе приоритетов</t>
  </si>
  <si>
    <t>Таблица 25.2 Сводная информация по замечаниям в работе с типом "Приказооборот при обеспечении предоставления государственных услуг" в разрезе приоритетов</t>
  </si>
  <si>
    <t>Таблица 26 Сводная информация по замечаниям с типом "Сбор и формирование аналитической отчетности данных ЦЗН"</t>
  </si>
  <si>
    <t>Таблица 26.1 Сводная информация по замечаниям с типом "Сбор и формирование аналитической отчетности данных ЦЗН" в разрезе приоритетов</t>
  </si>
  <si>
    <t>Таблица 26.2 Сводная информация по замечаниям в работе с типом "Сбор и формирование аналитической отчетности данных ЦЗН" в разрезе приоритетов</t>
  </si>
  <si>
    <t>Таблица 27 Сводная информация по замечаниям с типом "Предоставление работодателями отчетности"</t>
  </si>
  <si>
    <t>Таблица 27.1 Сводная информация по замечаниям с типом "Предоставление работодателями отчетности" в разрезе приоритетов</t>
  </si>
  <si>
    <t>Таблица 27.2 Сводная информация по замечаниям в работе с типом "Предоставление работодателями отчетности" в разрезе приоритетов</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</si>
</sst>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H:mm:ss"/>
    <numFmt numFmtId="166" formatCode="dd.mm.yyyy"/>
    <numFmt numFmtId="167" formatCode="d.m.yyyy"/>
  </numFmts>
  <fonts count="20">
    <font>
      <sz val="10.0"/>
      <color rgb="FF000000"/>
      <name val="Arial"/>
      <scheme val="minor"/>
    </font>
    <font>
      <sz val="10.0"/>
      <color theme="1"/>
      <name val="Times New Roman"/>
    </font>
    <font>
      <sz val="14.0"/>
      <color theme="1"/>
      <name val="Times New Roman"/>
    </font>
    <font>
      <sz val="14.0"/>
      <color rgb="FF000000"/>
      <name val="Times New Roman"/>
    </font>
    <font>
      <strike/>
      <sz val="14.0"/>
      <color rgb="FFFF0000"/>
      <name val="Times New Roman"/>
    </font>
    <font>
      <strike/>
      <sz val="10.0"/>
      <color rgb="FFFF0000"/>
      <name val="Times New Roman"/>
    </font>
    <font>
      <b/>
      <sz val="14.0"/>
      <color theme="1"/>
      <name val="Times New Roman"/>
    </font>
    <font>
      <b/>
      <sz val="11.0"/>
      <color rgb="FF000000"/>
      <name val="Times New Roman"/>
    </font>
    <font>
      <sz val="11.0"/>
      <color theme="1"/>
      <name val="Times New Roman"/>
    </font>
    <font>
      <sz val="11.0"/>
      <color rgb="FF000000"/>
      <name val="Times New Roman"/>
    </font>
    <font>
      <b/>
      <strike/>
      <sz val="11.0"/>
      <color rgb="FF000000"/>
      <name val="Times New Roman"/>
    </font>
    <font>
      <b/>
      <strike/>
      <sz val="11.0"/>
      <color theme="1"/>
      <name val="Times New Roman"/>
    </font>
    <font>
      <color theme="1"/>
      <name val="Arial"/>
      <scheme val="minor"/>
    </font>
    <font>
      <b/>
      <sz val="11.0"/>
      <color theme="1"/>
      <name val="Times New Roman"/>
    </font>
    <font>
      <b/>
      <color theme="1"/>
      <name val="Arial"/>
      <scheme val="minor"/>
    </font>
    <font/>
    <font>
      <sz val="11.0"/>
      <color rgb="FF11A9CC"/>
      <name val="Inconsolata"/>
    </font>
    <font>
      <b/>
      <sz val="10.0"/>
      <color theme="1"/>
      <name val="Arial"/>
      <scheme val="minor"/>
    </font>
    <font>
      <sz val="11.0"/>
      <color rgb="FF000000"/>
      <name val="Inconsolata"/>
    </font>
    <font>
      <sz val="11.0"/>
      <color rgb="FF008000"/>
      <name val="Inconsolata"/>
    </font>
  </fonts>
  <fills count="14">
    <fill>
      <patternFill patternType="none"/>
    </fill>
    <fill>
      <patternFill patternType="lightGray"/>
    </fill>
    <fill>
      <patternFill patternType="solid">
        <fgColor rgb="FFFFFF00"/>
        <bgColor rgb="FFFFFF00"/>
      </patternFill>
    </fill>
    <fill>
      <patternFill patternType="solid">
        <fgColor rgb="FF00FFFF"/>
        <bgColor rgb="FF00FFFF"/>
      </patternFill>
    </fill>
    <fill>
      <patternFill patternType="solid">
        <fgColor rgb="FFB7B7B7"/>
        <bgColor rgb="FFB7B7B7"/>
      </patternFill>
    </fill>
    <fill>
      <patternFill patternType="solid">
        <fgColor rgb="FF8E7CC3"/>
        <bgColor rgb="FF8E7CC3"/>
      </patternFill>
    </fill>
    <fill>
      <patternFill patternType="solid">
        <fgColor rgb="FFFF0000"/>
        <bgColor rgb="FFFF0000"/>
      </patternFill>
    </fill>
    <fill>
      <patternFill patternType="solid">
        <fgColor rgb="FFEAD1DC"/>
        <bgColor rgb="FFEAD1DC"/>
      </patternFill>
    </fill>
    <fill>
      <patternFill patternType="solid">
        <fgColor rgb="FFC27BA0"/>
        <bgColor rgb="FFC27BA0"/>
      </patternFill>
    </fill>
    <fill>
      <patternFill patternType="solid">
        <fgColor rgb="FF6AA84F"/>
        <bgColor rgb="FF6AA84F"/>
      </patternFill>
    </fill>
    <fill>
      <patternFill patternType="solid">
        <fgColor theme="8"/>
        <bgColor theme="8"/>
      </patternFill>
    </fill>
    <fill>
      <patternFill patternType="solid">
        <fgColor rgb="FFD5A6BD"/>
        <bgColor rgb="FFD5A6BD"/>
      </patternFill>
    </fill>
    <fill>
      <patternFill patternType="solid">
        <fgColor rgb="FF00FF00"/>
        <bgColor rgb="FF00FF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0" fillId="0" fontId="2" numFmtId="0" xfId="0" applyAlignment="1" applyFont="1">
      <alignment shrinkToFit="0" vertical="top" wrapText="1"/>
    </xf>
    <xf borderId="0" fillId="0" fontId="2" numFmtId="0" xfId="0" applyAlignment="1" applyFont="1">
      <alignment shrinkToFit="0" wrapText="1"/>
    </xf>
    <xf borderId="0" fillId="0" fontId="3" numFmtId="0" xfId="0" applyAlignment="1" applyFont="1">
      <alignment readingOrder="0" shrinkToFit="0" wrapText="1"/>
    </xf>
    <xf borderId="0" fillId="0" fontId="4" numFmtId="0" xfId="0" applyAlignment="1" applyFont="1">
      <alignment shrinkToFit="0" wrapText="1"/>
    </xf>
    <xf borderId="1" fillId="2" fontId="1" numFmtId="0" xfId="0" applyAlignment="1" applyBorder="1" applyFill="1" applyFont="1">
      <alignment horizontal="left" shrinkToFit="0" vertical="top" wrapText="1"/>
    </xf>
    <xf borderId="2" fillId="0" fontId="2" numFmtId="0" xfId="0" applyAlignment="1" applyBorder="1" applyFont="1">
      <alignment readingOrder="0" shrinkToFit="0" vertical="top" wrapText="1"/>
    </xf>
    <xf borderId="0" fillId="0" fontId="5" numFmtId="0" xfId="0" applyAlignment="1" applyFont="1">
      <alignment horizontal="left" shrinkToFit="0" vertical="top" wrapText="1"/>
    </xf>
    <xf borderId="0" fillId="0" fontId="4" numFmtId="0" xfId="0" applyAlignment="1" applyFont="1">
      <alignment readingOrder="0" shrinkToFit="0" vertical="top" wrapText="1"/>
    </xf>
    <xf borderId="3" fillId="3" fontId="1" numFmtId="0" xfId="0" applyAlignment="1" applyBorder="1" applyFill="1" applyFont="1">
      <alignment horizontal="left" shrinkToFit="0" vertical="top" wrapText="1"/>
    </xf>
    <xf borderId="4" fillId="0" fontId="2" numFmtId="0" xfId="0" applyAlignment="1" applyBorder="1" applyFont="1">
      <alignment readingOrder="0" shrinkToFit="0" vertical="top" wrapText="1"/>
    </xf>
    <xf borderId="3" fillId="4" fontId="1" numFmtId="0" xfId="0" applyAlignment="1" applyBorder="1" applyFill="1" applyFont="1">
      <alignment horizontal="left" shrinkToFit="0" vertical="top" wrapText="1"/>
    </xf>
    <xf borderId="3" fillId="5" fontId="1" numFmtId="0" xfId="0" applyAlignment="1" applyBorder="1" applyFill="1" applyFont="1">
      <alignment horizontal="left" shrinkToFit="0" vertical="top" wrapText="1"/>
    </xf>
    <xf borderId="4" fillId="0" fontId="2" numFmtId="0" xfId="0" applyAlignment="1" applyBorder="1" applyFont="1">
      <alignment shrinkToFit="0" vertical="top" wrapText="1"/>
    </xf>
    <xf borderId="0" fillId="0" fontId="4" numFmtId="0" xfId="0" applyAlignment="1" applyFont="1">
      <alignment shrinkToFit="0" vertical="top" wrapText="1"/>
    </xf>
    <xf borderId="3" fillId="6" fontId="1" numFmtId="0" xfId="0" applyAlignment="1" applyBorder="1" applyFill="1" applyFont="1">
      <alignment horizontal="left" shrinkToFit="0" vertical="top" wrapText="1"/>
    </xf>
    <xf borderId="3" fillId="7" fontId="1" numFmtId="0" xfId="0" applyAlignment="1" applyBorder="1" applyFill="1" applyFont="1">
      <alignment horizontal="left" shrinkToFit="0" vertical="top" wrapText="1"/>
    </xf>
    <xf borderId="3" fillId="8" fontId="1" numFmtId="0" xfId="0" applyAlignment="1" applyBorder="1" applyFill="1" applyFont="1">
      <alignment horizontal="left" shrinkToFit="0" vertical="top" wrapText="1"/>
    </xf>
    <xf borderId="3" fillId="9" fontId="1" numFmtId="0" xfId="0" applyAlignment="1" applyBorder="1" applyFill="1" applyFont="1">
      <alignment horizontal="left" shrinkToFit="0" vertical="top" wrapText="1"/>
    </xf>
    <xf borderId="3" fillId="10" fontId="1" numFmtId="0" xfId="0" applyAlignment="1" applyBorder="1" applyFill="1" applyFont="1">
      <alignment horizontal="left" shrinkToFit="0" vertical="top" wrapText="1"/>
    </xf>
    <xf borderId="0" fillId="0" fontId="6" numFmtId="0" xfId="0" applyAlignment="1" applyFont="1">
      <alignment readingOrder="0" shrinkToFit="0" vertical="top" wrapText="1"/>
    </xf>
    <xf borderId="0" fillId="0" fontId="2" numFmtId="0" xfId="0" applyAlignment="1" applyFont="1">
      <alignment readingOrder="0" shrinkToFit="0" vertical="top" wrapText="1"/>
    </xf>
    <xf borderId="0" fillId="0" fontId="2" numFmtId="0" xfId="0" applyAlignment="1" applyFont="1">
      <alignment horizontal="left" readingOrder="0" shrinkToFit="0" vertical="top" wrapText="1"/>
    </xf>
    <xf borderId="0" fillId="0" fontId="2" numFmtId="0" xfId="0" applyAlignment="1" applyFont="1">
      <alignment readingOrder="0" shrinkToFit="0" wrapText="1"/>
    </xf>
    <xf borderId="0" fillId="11" fontId="2" numFmtId="0" xfId="0" applyAlignment="1" applyFill="1" applyFont="1">
      <alignment readingOrder="0" shrinkToFit="0" wrapText="1"/>
    </xf>
    <xf borderId="1" fillId="0" fontId="7" numFmtId="0" xfId="0" applyAlignment="1" applyBorder="1" applyFont="1">
      <alignment horizontal="left" readingOrder="0" shrinkToFit="0" vertical="top" wrapText="1"/>
    </xf>
    <xf borderId="1" fillId="0" fontId="7" numFmtId="164" xfId="0" applyAlignment="1" applyBorder="1" applyFont="1" applyNumberFormat="1">
      <alignment horizontal="left" readingOrder="0" shrinkToFit="0" vertical="top" wrapText="1"/>
    </xf>
    <xf borderId="1" fillId="0" fontId="7" numFmtId="165" xfId="0" applyAlignment="1" applyBorder="1" applyFont="1" applyNumberFormat="1">
      <alignment horizontal="left" readingOrder="0" shrinkToFit="0" vertical="top" wrapText="1"/>
    </xf>
    <xf borderId="0" fillId="0" fontId="8" numFmtId="0" xfId="0" applyAlignment="1" applyFont="1">
      <alignment horizontal="left" shrinkToFit="0" vertical="top" wrapText="1"/>
    </xf>
    <xf borderId="0" fillId="0" fontId="9" numFmtId="0" xfId="0" applyAlignment="1" applyFont="1">
      <alignment horizontal="left" shrinkToFit="0" vertical="top" wrapText="1"/>
    </xf>
    <xf borderId="1" fillId="0" fontId="8" numFmtId="0" xfId="0" applyAlignment="1" applyBorder="1" applyFont="1">
      <alignment horizontal="left" readingOrder="0" shrinkToFit="0" vertical="top" wrapText="1"/>
    </xf>
    <xf borderId="1" fillId="0" fontId="8" numFmtId="164" xfId="0" applyAlignment="1" applyBorder="1" applyFont="1" applyNumberFormat="1">
      <alignment horizontal="left" readingOrder="0" shrinkToFit="0" vertical="top" wrapText="1"/>
    </xf>
    <xf borderId="1" fillId="0" fontId="8" numFmtId="164" xfId="0" applyAlignment="1" applyBorder="1" applyFont="1" applyNumberFormat="1">
      <alignment horizontal="left" shrinkToFit="0" vertical="top" wrapText="1"/>
    </xf>
    <xf borderId="1" fillId="0" fontId="8" numFmtId="165" xfId="0" applyAlignment="1" applyBorder="1" applyFont="1" applyNumberFormat="1">
      <alignment horizontal="left" shrinkToFit="0" vertical="top" wrapText="1"/>
    </xf>
    <xf borderId="1" fillId="0" fontId="8" numFmtId="0" xfId="0" applyAlignment="1" applyBorder="1" applyFont="1">
      <alignment horizontal="left" shrinkToFit="0" vertical="top" wrapText="1"/>
    </xf>
    <xf borderId="1" fillId="0" fontId="8" numFmtId="0" xfId="0" applyAlignment="1" applyBorder="1" applyFont="1">
      <alignment horizontal="left" shrinkToFit="0" vertical="top" wrapText="1"/>
    </xf>
    <xf borderId="1" fillId="0" fontId="9" numFmtId="164" xfId="0" applyAlignment="1" applyBorder="1" applyFont="1" applyNumberFormat="1">
      <alignment horizontal="left" readingOrder="0" shrinkToFit="0" vertical="top" wrapText="1"/>
    </xf>
    <xf borderId="1" fillId="0" fontId="9" numFmtId="0" xfId="0" applyAlignment="1" applyBorder="1" applyFont="1">
      <alignment horizontal="left" readingOrder="0" vertical="top"/>
    </xf>
    <xf borderId="1" fillId="0" fontId="8" numFmtId="0" xfId="0" applyAlignment="1" applyBorder="1" applyFont="1">
      <alignment shrinkToFit="0" vertical="top" wrapText="1"/>
    </xf>
    <xf borderId="1" fillId="0" fontId="9" numFmtId="0" xfId="0" applyAlignment="1" applyBorder="1" applyFont="1">
      <alignment horizontal="left" readingOrder="0" shrinkToFit="0" vertical="top" wrapText="1"/>
    </xf>
    <xf borderId="1" fillId="0" fontId="8" numFmtId="166" xfId="0" applyAlignment="1" applyBorder="1" applyFont="1" applyNumberFormat="1">
      <alignment horizontal="left" shrinkToFit="0" vertical="top" wrapText="1"/>
    </xf>
    <xf borderId="1" fillId="0" fontId="8" numFmtId="0" xfId="0" applyBorder="1" applyFont="1"/>
    <xf borderId="1" fillId="0" fontId="8" numFmtId="0" xfId="0" applyAlignment="1" applyBorder="1" applyFont="1">
      <alignment horizontal="left" readingOrder="0" shrinkToFit="0" vertical="top" wrapText="0"/>
    </xf>
    <xf borderId="1" fillId="0" fontId="8" numFmtId="166" xfId="0" applyAlignment="1" applyBorder="1" applyFont="1" applyNumberFormat="1">
      <alignment horizontal="left" readingOrder="0" shrinkToFit="0" vertical="top" wrapText="1"/>
    </xf>
    <xf borderId="1" fillId="0" fontId="10" numFmtId="0" xfId="0" applyAlignment="1" applyBorder="1" applyFont="1">
      <alignment horizontal="left" readingOrder="0" shrinkToFit="0" vertical="top" wrapText="1"/>
    </xf>
    <xf borderId="1" fillId="0" fontId="8" numFmtId="0" xfId="0" applyAlignment="1" applyBorder="1" applyFont="1">
      <alignment readingOrder="0" shrinkToFit="0" vertical="top" wrapText="1"/>
    </xf>
    <xf borderId="1" fillId="0" fontId="8" numFmtId="167" xfId="0" applyAlignment="1" applyBorder="1" applyFont="1" applyNumberFormat="1">
      <alignment horizontal="left" readingOrder="0" shrinkToFit="0" vertical="top" wrapText="1"/>
    </xf>
    <xf borderId="1" fillId="0" fontId="11" numFmtId="0" xfId="0" applyAlignment="1" applyBorder="1" applyFont="1">
      <alignment horizontal="left" readingOrder="0" shrinkToFit="0" vertical="top" wrapText="1"/>
    </xf>
    <xf borderId="1" fillId="0" fontId="9" numFmtId="0" xfId="0" applyAlignment="1" applyBorder="1" applyFont="1">
      <alignment shrinkToFit="0" vertical="top" wrapText="1"/>
    </xf>
    <xf borderId="0" fillId="0" fontId="12" numFmtId="0" xfId="0" applyFont="1"/>
    <xf borderId="1" fillId="0" fontId="13" numFmtId="0" xfId="0" applyAlignment="1" applyBorder="1" applyFont="1">
      <alignment horizontal="left" readingOrder="0" shrinkToFit="0" vertical="top" wrapText="1"/>
    </xf>
    <xf borderId="1" fillId="0" fontId="8" numFmtId="0" xfId="0" applyAlignment="1" applyBorder="1" applyFont="1">
      <alignment readingOrder="0" vertical="top"/>
    </xf>
    <xf borderId="1" fillId="0" fontId="8" numFmtId="0" xfId="0" applyAlignment="1" applyBorder="1" applyFont="1">
      <alignment vertical="top"/>
    </xf>
    <xf borderId="1" fillId="0" fontId="8" numFmtId="164" xfId="0" applyAlignment="1" applyBorder="1" applyFont="1" applyNumberFormat="1">
      <alignment vertical="top"/>
    </xf>
    <xf borderId="1" fillId="0" fontId="8" numFmtId="165" xfId="0" applyAlignment="1" applyBorder="1" applyFont="1" applyNumberFormat="1">
      <alignment vertical="top"/>
    </xf>
    <xf borderId="0" fillId="0" fontId="8" numFmtId="0" xfId="0" applyAlignment="1" applyFont="1">
      <alignment vertical="top"/>
    </xf>
    <xf borderId="0" fillId="0" fontId="14" numFmtId="0" xfId="0" applyAlignment="1" applyFont="1">
      <alignment horizontal="center" readingOrder="0"/>
    </xf>
    <xf borderId="0" fillId="12" fontId="14" numFmtId="0" xfId="0" applyAlignment="1" applyFill="1" applyFont="1">
      <alignment horizontal="center" readingOrder="0"/>
    </xf>
    <xf borderId="5" fillId="0" fontId="14" numFmtId="0" xfId="0" applyAlignment="1" applyBorder="1" applyFont="1">
      <alignment horizontal="center" readingOrder="0"/>
    </xf>
    <xf borderId="6" fillId="0" fontId="14" numFmtId="0" xfId="0" applyAlignment="1" applyBorder="1" applyFont="1">
      <alignment horizontal="center" readingOrder="0"/>
    </xf>
    <xf borderId="7" fillId="0" fontId="15" numFmtId="0" xfId="0" applyBorder="1" applyFont="1"/>
    <xf borderId="2" fillId="0" fontId="15" numFmtId="0" xfId="0" applyBorder="1" applyFont="1"/>
    <xf borderId="8" fillId="0" fontId="15" numFmtId="0" xfId="0" applyBorder="1" applyFont="1"/>
    <xf borderId="5" fillId="0" fontId="14" numFmtId="0" xfId="0" applyAlignment="1" applyBorder="1" applyFont="1">
      <alignment readingOrder="0"/>
    </xf>
    <xf borderId="5" fillId="2" fontId="14" numFmtId="0" xfId="0" applyAlignment="1" applyBorder="1" applyFont="1">
      <alignment readingOrder="0"/>
    </xf>
    <xf borderId="5" fillId="2" fontId="14" numFmtId="0" xfId="0" applyAlignment="1" applyBorder="1" applyFont="1">
      <alignment horizontal="center" readingOrder="0" shrinkToFit="0" wrapText="1"/>
    </xf>
    <xf borderId="5" fillId="6" fontId="12" numFmtId="0" xfId="0" applyBorder="1" applyFont="1"/>
    <xf borderId="3" fillId="0" fontId="15" numFmtId="0" xfId="0" applyBorder="1" applyFont="1"/>
    <xf borderId="1" fillId="0" fontId="14" numFmtId="0" xfId="0" applyAlignment="1" applyBorder="1" applyFont="1">
      <alignment readingOrder="0"/>
    </xf>
    <xf borderId="1" fillId="6" fontId="14" numFmtId="0" xfId="0" applyAlignment="1" applyBorder="1" applyFont="1">
      <alignment readingOrder="0"/>
    </xf>
    <xf borderId="1" fillId="0" fontId="12" numFmtId="0" xfId="0" applyAlignment="1" applyBorder="1" applyFont="1">
      <alignment readingOrder="0"/>
    </xf>
    <xf borderId="1" fillId="0" fontId="12" numFmtId="0" xfId="0" applyBorder="1" applyFont="1"/>
    <xf borderId="1" fillId="6" fontId="12" numFmtId="0" xfId="0" applyAlignment="1" applyBorder="1" applyFont="1">
      <alignment readingOrder="0"/>
    </xf>
    <xf borderId="1" fillId="0" fontId="14" numFmtId="0" xfId="0" applyAlignment="1" applyBorder="1" applyFont="1">
      <alignment horizontal="center" readingOrder="0" shrinkToFit="0" wrapText="1"/>
    </xf>
    <xf borderId="1" fillId="6" fontId="14" numFmtId="0" xfId="0" applyAlignment="1" applyBorder="1" applyFont="1">
      <alignment horizontal="center" readingOrder="0" shrinkToFit="0" wrapText="1"/>
    </xf>
    <xf borderId="1" fillId="0" fontId="14" numFmtId="0" xfId="0" applyAlignment="1" applyBorder="1" applyFont="1">
      <alignment horizontal="center" readingOrder="0"/>
    </xf>
    <xf borderId="0" fillId="13" fontId="16" numFmtId="0" xfId="0" applyAlignment="1" applyFill="1" applyFont="1">
      <alignment readingOrder="0"/>
    </xf>
    <xf borderId="1" fillId="0" fontId="14" numFmtId="0" xfId="0" applyAlignment="1" applyBorder="1" applyFont="1">
      <alignment horizontal="center" readingOrder="0" shrinkToFit="0" vertical="center" wrapText="1"/>
    </xf>
    <xf borderId="0" fillId="6" fontId="14" numFmtId="0" xfId="0" applyAlignment="1" applyFont="1">
      <alignment horizontal="center" readingOrder="0"/>
    </xf>
    <xf borderId="6" fillId="0" fontId="12" numFmtId="0" xfId="0" applyAlignment="1" applyBorder="1" applyFont="1">
      <alignment horizontal="center" readingOrder="0"/>
    </xf>
    <xf borderId="1" fillId="0" fontId="17" numFmtId="0" xfId="0" applyAlignment="1" applyBorder="1" applyFont="1">
      <alignment horizontal="center" readingOrder="0" shrinkToFit="0" vertical="center" wrapText="1"/>
    </xf>
    <xf borderId="1" fillId="6" fontId="14" numFmtId="0" xfId="0" applyAlignment="1" applyBorder="1" applyFont="1">
      <alignment horizontal="center" readingOrder="0" shrinkToFit="0" vertical="center" wrapText="1"/>
    </xf>
    <xf borderId="1" fillId="6" fontId="14" numFmtId="0" xfId="0" applyAlignment="1" applyBorder="1" applyFont="1">
      <alignment horizontal="center" readingOrder="0"/>
    </xf>
    <xf borderId="0" fillId="0" fontId="12" numFmtId="0" xfId="0" applyAlignment="1" applyFont="1">
      <alignment readingOrder="0"/>
    </xf>
    <xf borderId="0" fillId="13" fontId="18" numFmtId="0" xfId="0" applyAlignment="1" applyFont="1">
      <alignment readingOrder="0"/>
    </xf>
    <xf borderId="0" fillId="0" fontId="12" numFmtId="0" xfId="0" applyAlignment="1" applyFont="1">
      <alignment horizontal="center" readingOrder="0"/>
    </xf>
    <xf borderId="5" fillId="0" fontId="14" numFmtId="0" xfId="0" applyAlignment="1" applyBorder="1" applyFont="1">
      <alignment readingOrder="0" shrinkToFit="0" wrapText="1"/>
    </xf>
    <xf borderId="5" fillId="2" fontId="14" numFmtId="0" xfId="0" applyAlignment="1" applyBorder="1" applyFont="1">
      <alignment readingOrder="0" shrinkToFit="0" wrapText="1"/>
    </xf>
    <xf borderId="0" fillId="13" fontId="19" numFmtId="0" xfId="0" applyAlignment="1" applyFont="1">
      <alignment readingOrder="0"/>
    </xf>
    <xf borderId="0" fillId="0" fontId="14" numFmtId="0" xfId="0" applyAlignment="1" applyFont="1">
      <alignment horizontal="center" readingOrder="0" shrinkToFit="0" wrapText="1"/>
    </xf>
  </cellXfs>
  <cellStyles count="1">
    <cellStyle xfId="0" name="Normal" builtinId="0"/>
  </cellStyles>
  <dxfs count="10">
    <dxf>
      <font/>
      <fill>
        <patternFill patternType="solid">
          <fgColor rgb="FFB7E1CD"/>
          <bgColor rgb="FFB7E1CD"/>
        </patternFill>
      </fill>
      <border/>
    </dxf>
    <dxf>
      <font/>
      <fill>
        <patternFill patternType="solid">
          <fgColor rgb="FF6AA84F"/>
          <bgColor rgb="FF6AA84F"/>
        </patternFill>
      </fill>
      <border/>
    </dxf>
    <dxf>
      <font/>
      <fill>
        <patternFill patternType="solid">
          <fgColor rgb="FF8E7CC3"/>
          <bgColor rgb="FF8E7CC3"/>
        </patternFill>
      </fill>
      <border/>
    </dxf>
    <dxf>
      <font/>
      <fill>
        <patternFill patternType="solid">
          <fgColor rgb="FFEAD1DC"/>
          <bgColor rgb="FFEAD1DC"/>
        </patternFill>
      </fill>
      <border/>
    </dxf>
    <dxf>
      <font/>
      <fill>
        <patternFill patternType="solid">
          <fgColor rgb="FFFF0000"/>
          <bgColor rgb="FFFF0000"/>
        </patternFill>
      </fill>
      <border/>
    </dxf>
    <dxf>
      <font/>
      <fill>
        <patternFill patternType="solid">
          <fgColor rgb="FF00FFFF"/>
          <bgColor rgb="FF00FFFF"/>
        </patternFill>
      </fill>
      <border/>
    </dxf>
    <dxf>
      <font/>
      <fill>
        <patternFill patternType="solid">
          <fgColor theme="8"/>
          <bgColor theme="8"/>
        </patternFill>
      </fill>
      <border/>
    </dxf>
    <dxf>
      <font/>
      <fill>
        <patternFill patternType="solid">
          <fgColor rgb="FFC27BA0"/>
          <bgColor rgb="FFC27BA0"/>
        </patternFill>
      </fill>
      <border/>
    </dxf>
    <dxf>
      <font/>
      <fill>
        <patternFill patternType="solid">
          <fgColor rgb="FFFFFF00"/>
          <bgColor rgb="FFFFFF00"/>
        </patternFill>
      </fill>
      <border/>
    </dxf>
    <dxf>
      <font/>
      <fill>
        <patternFill patternType="solid">
          <fgColor rgb="FFB7B7B7"/>
          <bgColor rgb="FFB7B7B7"/>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38"/>
    <col customWidth="1" min="2" max="2" width="50.63"/>
    <col customWidth="1" min="4" max="4" width="37.5"/>
    <col customWidth="1" min="5" max="5" width="50.13"/>
  </cols>
  <sheetData>
    <row r="1">
      <c r="A1" s="1"/>
      <c r="B1" s="2"/>
      <c r="C1" s="3"/>
      <c r="D1" s="4"/>
      <c r="E1" s="5"/>
      <c r="F1" s="5"/>
      <c r="G1" s="5"/>
      <c r="H1" s="3"/>
      <c r="I1" s="3"/>
      <c r="J1" s="3"/>
      <c r="K1" s="3"/>
      <c r="L1" s="3"/>
      <c r="M1" s="3"/>
      <c r="N1" s="3"/>
      <c r="O1" s="3"/>
      <c r="P1" s="3"/>
      <c r="Q1" s="3"/>
      <c r="R1" s="3"/>
      <c r="S1" s="3"/>
      <c r="T1" s="3"/>
      <c r="U1" s="3"/>
      <c r="V1" s="3"/>
      <c r="W1" s="3"/>
      <c r="X1" s="3"/>
      <c r="Y1" s="3"/>
      <c r="Z1" s="3"/>
    </row>
    <row r="2">
      <c r="A2" s="6"/>
      <c r="B2" s="7" t="s">
        <v>0</v>
      </c>
      <c r="C2" s="3"/>
      <c r="D2" s="8"/>
      <c r="E2" s="9"/>
      <c r="F2" s="5"/>
      <c r="G2" s="5"/>
      <c r="H2" s="3"/>
      <c r="I2" s="3"/>
      <c r="J2" s="3"/>
      <c r="K2" s="3"/>
      <c r="L2" s="3"/>
      <c r="M2" s="3"/>
      <c r="N2" s="3"/>
      <c r="O2" s="3"/>
      <c r="P2" s="3"/>
      <c r="Q2" s="3"/>
      <c r="R2" s="3"/>
      <c r="S2" s="3"/>
      <c r="T2" s="3"/>
      <c r="U2" s="3"/>
      <c r="V2" s="3"/>
      <c r="W2" s="3"/>
      <c r="X2" s="3"/>
      <c r="Y2" s="3"/>
      <c r="Z2" s="3"/>
    </row>
    <row r="3">
      <c r="A3" s="10"/>
      <c r="B3" s="11" t="s">
        <v>1</v>
      </c>
      <c r="C3" s="3"/>
      <c r="D3" s="8"/>
      <c r="E3" s="9"/>
      <c r="F3" s="5"/>
      <c r="G3" s="5"/>
      <c r="H3" s="3"/>
      <c r="I3" s="3"/>
      <c r="J3" s="3"/>
      <c r="K3" s="3"/>
      <c r="L3" s="3"/>
      <c r="M3" s="3"/>
      <c r="N3" s="3"/>
      <c r="O3" s="3"/>
      <c r="P3" s="3"/>
      <c r="Q3" s="3"/>
      <c r="R3" s="3"/>
      <c r="S3" s="3"/>
      <c r="T3" s="3"/>
      <c r="U3" s="3"/>
      <c r="V3" s="3"/>
      <c r="W3" s="3"/>
      <c r="X3" s="3"/>
      <c r="Y3" s="3"/>
      <c r="Z3" s="3"/>
    </row>
    <row r="4">
      <c r="A4" s="12"/>
      <c r="B4" s="11" t="s">
        <v>2</v>
      </c>
      <c r="C4" s="3"/>
      <c r="D4" s="8"/>
      <c r="E4" s="9"/>
      <c r="F4" s="5"/>
      <c r="G4" s="5"/>
      <c r="H4" s="3"/>
      <c r="I4" s="3"/>
      <c r="J4" s="3"/>
      <c r="K4" s="3"/>
      <c r="L4" s="3"/>
      <c r="M4" s="3"/>
      <c r="N4" s="3"/>
      <c r="O4" s="3"/>
      <c r="P4" s="3"/>
      <c r="Q4" s="3"/>
      <c r="R4" s="3"/>
      <c r="S4" s="3"/>
      <c r="T4" s="3"/>
      <c r="U4" s="3"/>
      <c r="V4" s="3"/>
      <c r="W4" s="3"/>
      <c r="X4" s="3"/>
      <c r="Y4" s="3"/>
      <c r="Z4" s="3"/>
    </row>
    <row r="5">
      <c r="A5" s="13"/>
      <c r="B5" s="14" t="s">
        <v>3</v>
      </c>
      <c r="C5" s="3"/>
      <c r="D5" s="8"/>
      <c r="E5" s="15"/>
      <c r="F5" s="5"/>
      <c r="G5" s="5"/>
      <c r="H5" s="3"/>
      <c r="I5" s="3"/>
      <c r="J5" s="3"/>
      <c r="K5" s="3"/>
      <c r="L5" s="3"/>
      <c r="M5" s="3"/>
      <c r="N5" s="3"/>
      <c r="O5" s="3"/>
      <c r="P5" s="3"/>
      <c r="Q5" s="3"/>
      <c r="R5" s="3"/>
      <c r="S5" s="3"/>
      <c r="T5" s="3"/>
      <c r="U5" s="3"/>
      <c r="V5" s="3"/>
      <c r="W5" s="3"/>
      <c r="X5" s="3"/>
      <c r="Y5" s="3"/>
      <c r="Z5" s="3"/>
    </row>
    <row r="6">
      <c r="A6" s="16"/>
      <c r="B6" s="14" t="s">
        <v>4</v>
      </c>
      <c r="C6" s="3"/>
      <c r="D6" s="8"/>
      <c r="E6" s="15"/>
      <c r="F6" s="5"/>
      <c r="G6" s="5"/>
      <c r="H6" s="3"/>
      <c r="I6" s="3"/>
      <c r="J6" s="3"/>
      <c r="K6" s="3"/>
      <c r="L6" s="3"/>
      <c r="M6" s="3"/>
      <c r="N6" s="3"/>
      <c r="O6" s="3"/>
      <c r="P6" s="3"/>
      <c r="Q6" s="3"/>
      <c r="R6" s="3"/>
      <c r="S6" s="3"/>
      <c r="T6" s="3"/>
      <c r="U6" s="3"/>
      <c r="V6" s="3"/>
      <c r="W6" s="3"/>
      <c r="X6" s="3"/>
      <c r="Y6" s="3"/>
      <c r="Z6" s="3"/>
    </row>
    <row r="7">
      <c r="A7" s="17"/>
      <c r="B7" s="11" t="s">
        <v>5</v>
      </c>
      <c r="C7" s="3"/>
      <c r="D7" s="8"/>
      <c r="E7" s="9"/>
      <c r="F7" s="5"/>
      <c r="G7" s="5"/>
      <c r="H7" s="3"/>
      <c r="I7" s="3"/>
      <c r="J7" s="3"/>
      <c r="K7" s="3"/>
      <c r="L7" s="3"/>
      <c r="M7" s="3"/>
      <c r="N7" s="3"/>
      <c r="O7" s="3"/>
      <c r="P7" s="3"/>
      <c r="Q7" s="3"/>
      <c r="R7" s="3"/>
      <c r="S7" s="3"/>
      <c r="T7" s="3"/>
      <c r="U7" s="3"/>
      <c r="V7" s="3"/>
      <c r="W7" s="3"/>
      <c r="X7" s="3"/>
      <c r="Y7" s="3"/>
      <c r="Z7" s="3"/>
    </row>
    <row r="8">
      <c r="A8" s="18"/>
      <c r="B8" s="14" t="s">
        <v>6</v>
      </c>
      <c r="C8" s="3"/>
      <c r="D8" s="8"/>
      <c r="E8" s="15"/>
      <c r="F8" s="5"/>
      <c r="G8" s="5"/>
      <c r="H8" s="3"/>
      <c r="I8" s="3"/>
      <c r="J8" s="3"/>
      <c r="K8" s="3"/>
      <c r="L8" s="3"/>
      <c r="M8" s="3"/>
      <c r="N8" s="3"/>
      <c r="O8" s="3"/>
      <c r="P8" s="3"/>
      <c r="Q8" s="3"/>
      <c r="R8" s="3"/>
      <c r="S8" s="3"/>
      <c r="T8" s="3"/>
      <c r="U8" s="3"/>
      <c r="V8" s="3"/>
      <c r="W8" s="3"/>
      <c r="X8" s="3"/>
      <c r="Y8" s="3"/>
      <c r="Z8" s="3"/>
    </row>
    <row r="9">
      <c r="A9" s="19"/>
      <c r="B9" s="14" t="s">
        <v>7</v>
      </c>
      <c r="C9" s="3"/>
      <c r="D9" s="8"/>
      <c r="E9" s="15"/>
      <c r="F9" s="5"/>
      <c r="G9" s="5"/>
      <c r="H9" s="3"/>
      <c r="I9" s="3"/>
      <c r="J9" s="3"/>
      <c r="K9" s="3"/>
      <c r="L9" s="3"/>
      <c r="M9" s="3"/>
      <c r="N9" s="3"/>
      <c r="O9" s="3"/>
      <c r="P9" s="3"/>
      <c r="Q9" s="3"/>
      <c r="R9" s="3"/>
      <c r="S9" s="3"/>
      <c r="T9" s="3"/>
      <c r="U9" s="3"/>
      <c r="V9" s="3"/>
      <c r="W9" s="3"/>
      <c r="X9" s="3"/>
      <c r="Y9" s="3"/>
      <c r="Z9" s="3"/>
    </row>
    <row r="10">
      <c r="A10" s="20"/>
      <c r="B10" s="11" t="s">
        <v>8</v>
      </c>
      <c r="C10" s="3"/>
      <c r="D10" s="8"/>
      <c r="E10" s="15"/>
      <c r="F10" s="5"/>
      <c r="G10" s="5"/>
      <c r="H10" s="3"/>
      <c r="I10" s="3"/>
      <c r="J10" s="3"/>
      <c r="K10" s="3"/>
      <c r="L10" s="3"/>
      <c r="M10" s="3"/>
      <c r="N10" s="3"/>
      <c r="O10" s="3"/>
      <c r="P10" s="3"/>
      <c r="Q10" s="3"/>
      <c r="R10" s="3"/>
      <c r="S10" s="3"/>
      <c r="T10" s="3"/>
      <c r="U10" s="3"/>
      <c r="V10" s="3"/>
      <c r="W10" s="3"/>
      <c r="X10" s="3"/>
      <c r="Y10" s="3"/>
      <c r="Z10" s="3"/>
    </row>
    <row r="11">
      <c r="A11" s="2"/>
      <c r="B11" s="2"/>
      <c r="C11" s="3"/>
      <c r="D11" s="5"/>
      <c r="E11" s="5"/>
      <c r="F11" s="5"/>
      <c r="G11" s="5"/>
      <c r="H11" s="3"/>
      <c r="I11" s="3"/>
      <c r="J11" s="3"/>
      <c r="K11" s="3"/>
      <c r="L11" s="3"/>
      <c r="M11" s="3"/>
      <c r="N11" s="3"/>
      <c r="O11" s="3"/>
      <c r="P11" s="3"/>
      <c r="Q11" s="3"/>
      <c r="R11" s="3"/>
      <c r="S11" s="3"/>
      <c r="T11" s="3"/>
      <c r="U11" s="3"/>
      <c r="V11" s="3"/>
      <c r="W11" s="3"/>
      <c r="X11" s="3"/>
      <c r="Y11" s="3"/>
      <c r="Z11" s="3"/>
    </row>
    <row r="12">
      <c r="A12" s="2"/>
      <c r="B12" s="2"/>
      <c r="C12" s="3"/>
      <c r="D12" s="3"/>
      <c r="E12" s="3"/>
      <c r="F12" s="3"/>
      <c r="G12" s="3"/>
      <c r="H12" s="3"/>
      <c r="I12" s="3"/>
      <c r="J12" s="3"/>
      <c r="K12" s="3"/>
      <c r="L12" s="3"/>
      <c r="M12" s="3"/>
      <c r="N12" s="3"/>
      <c r="O12" s="3"/>
      <c r="P12" s="3"/>
      <c r="Q12" s="3"/>
      <c r="R12" s="3"/>
      <c r="S12" s="3"/>
      <c r="T12" s="3"/>
      <c r="U12" s="3"/>
      <c r="V12" s="3"/>
      <c r="W12" s="3"/>
      <c r="X12" s="3"/>
      <c r="Y12" s="3"/>
      <c r="Z12" s="3"/>
    </row>
    <row r="13">
      <c r="A13" s="21" t="s">
        <v>9</v>
      </c>
      <c r="L13" s="3"/>
      <c r="M13" s="3"/>
      <c r="N13" s="3"/>
      <c r="O13" s="3"/>
      <c r="P13" s="3"/>
      <c r="Q13" s="3"/>
      <c r="R13" s="3"/>
      <c r="S13" s="3"/>
      <c r="T13" s="3"/>
      <c r="U13" s="3"/>
      <c r="V13" s="3"/>
      <c r="W13" s="3"/>
      <c r="X13" s="3"/>
      <c r="Y13" s="3"/>
      <c r="Z13" s="3"/>
    </row>
    <row r="14">
      <c r="A14" s="22"/>
      <c r="B14" s="22"/>
      <c r="C14" s="22"/>
      <c r="D14" s="22"/>
      <c r="E14" s="22"/>
      <c r="F14" s="22"/>
      <c r="G14" s="22"/>
      <c r="H14" s="22"/>
      <c r="I14" s="22"/>
      <c r="J14" s="22"/>
      <c r="K14" s="22"/>
      <c r="L14" s="3"/>
      <c r="M14" s="3"/>
      <c r="N14" s="3"/>
      <c r="O14" s="3"/>
      <c r="P14" s="3"/>
      <c r="Q14" s="3"/>
      <c r="R14" s="3"/>
      <c r="S14" s="3"/>
      <c r="T14" s="3"/>
      <c r="U14" s="3"/>
      <c r="V14" s="3"/>
      <c r="W14" s="3"/>
      <c r="X14" s="3"/>
      <c r="Y14" s="3"/>
      <c r="Z14" s="3"/>
    </row>
    <row r="15">
      <c r="A15" s="23" t="s">
        <v>10</v>
      </c>
      <c r="L15" s="3"/>
      <c r="M15" s="3"/>
      <c r="N15" s="3"/>
      <c r="O15" s="3"/>
      <c r="P15" s="3"/>
      <c r="Q15" s="3"/>
      <c r="R15" s="3"/>
      <c r="S15" s="3"/>
      <c r="T15" s="3"/>
      <c r="U15" s="3"/>
      <c r="V15" s="3"/>
      <c r="W15" s="3"/>
      <c r="X15" s="3"/>
      <c r="Y15" s="3"/>
      <c r="Z15" s="3"/>
    </row>
    <row r="16">
      <c r="A16" s="22"/>
      <c r="B16" s="22"/>
      <c r="C16" s="22"/>
      <c r="D16" s="22"/>
      <c r="E16" s="22"/>
      <c r="F16" s="22"/>
      <c r="G16" s="22"/>
      <c r="H16" s="22"/>
      <c r="I16" s="22"/>
      <c r="J16" s="22"/>
      <c r="K16" s="22"/>
      <c r="L16" s="3"/>
      <c r="M16" s="3"/>
      <c r="N16" s="3"/>
      <c r="O16" s="3"/>
      <c r="P16" s="3"/>
      <c r="Q16" s="3"/>
      <c r="R16" s="3"/>
      <c r="S16" s="3"/>
      <c r="T16" s="3"/>
      <c r="U16" s="3"/>
      <c r="V16" s="3"/>
      <c r="W16" s="3"/>
      <c r="X16" s="3"/>
      <c r="Y16" s="3"/>
      <c r="Z16" s="3"/>
    </row>
    <row r="17">
      <c r="A17" s="22" t="s">
        <v>11</v>
      </c>
      <c r="L17" s="3"/>
      <c r="M17" s="3"/>
      <c r="N17" s="3"/>
      <c r="O17" s="3"/>
      <c r="P17" s="3"/>
      <c r="Q17" s="3"/>
      <c r="R17" s="3"/>
      <c r="S17" s="3"/>
      <c r="T17" s="3"/>
      <c r="U17" s="3"/>
      <c r="V17" s="3"/>
      <c r="W17" s="3"/>
      <c r="X17" s="3"/>
      <c r="Y17" s="3"/>
      <c r="Z17" s="3"/>
    </row>
    <row r="18">
      <c r="A18" s="22"/>
      <c r="B18" s="22"/>
      <c r="C18" s="22"/>
      <c r="D18" s="22"/>
      <c r="E18" s="22"/>
      <c r="F18" s="22"/>
      <c r="G18" s="22"/>
      <c r="H18" s="22"/>
      <c r="I18" s="22"/>
      <c r="J18" s="22"/>
      <c r="K18" s="22"/>
      <c r="L18" s="3"/>
      <c r="M18" s="3"/>
      <c r="N18" s="3"/>
      <c r="O18" s="3"/>
      <c r="P18" s="3"/>
      <c r="Q18" s="3"/>
      <c r="R18" s="3"/>
      <c r="S18" s="3"/>
      <c r="T18" s="3"/>
      <c r="U18" s="3"/>
      <c r="V18" s="3"/>
      <c r="W18" s="3"/>
      <c r="X18" s="3"/>
      <c r="Y18" s="3"/>
      <c r="Z18" s="3"/>
    </row>
    <row r="19">
      <c r="A19" s="22" t="s">
        <v>12</v>
      </c>
      <c r="L19" s="3"/>
      <c r="M19" s="3"/>
      <c r="N19" s="3"/>
      <c r="O19" s="3"/>
      <c r="P19" s="3"/>
      <c r="Q19" s="3"/>
      <c r="R19" s="3"/>
      <c r="S19" s="3"/>
      <c r="T19" s="3"/>
      <c r="U19" s="3"/>
      <c r="V19" s="3"/>
      <c r="W19" s="3"/>
      <c r="X19" s="3"/>
      <c r="Y19" s="3"/>
      <c r="Z19" s="3"/>
    </row>
    <row r="20">
      <c r="A20" s="22"/>
      <c r="B20" s="22"/>
      <c r="C20" s="22"/>
      <c r="D20" s="22"/>
      <c r="E20" s="22"/>
      <c r="F20" s="22"/>
      <c r="G20" s="22"/>
      <c r="H20" s="22"/>
      <c r="I20" s="22"/>
      <c r="J20" s="22"/>
      <c r="K20" s="22"/>
      <c r="L20" s="3"/>
      <c r="M20" s="3"/>
      <c r="N20" s="3"/>
      <c r="O20" s="3"/>
      <c r="P20" s="3"/>
      <c r="Q20" s="3"/>
      <c r="R20" s="3"/>
      <c r="S20" s="3"/>
      <c r="T20" s="3"/>
      <c r="U20" s="3"/>
      <c r="V20" s="3"/>
      <c r="W20" s="3"/>
      <c r="X20" s="3"/>
      <c r="Y20" s="3"/>
      <c r="Z20" s="3"/>
    </row>
    <row r="21">
      <c r="A21" s="22" t="s">
        <v>13</v>
      </c>
      <c r="L21" s="3"/>
      <c r="M21" s="3"/>
      <c r="N21" s="3"/>
      <c r="O21" s="3"/>
      <c r="P21" s="3"/>
      <c r="Q21" s="3"/>
      <c r="R21" s="3"/>
      <c r="S21" s="3"/>
      <c r="T21" s="3"/>
      <c r="U21" s="3"/>
      <c r="V21" s="3"/>
      <c r="W21" s="3"/>
      <c r="X21" s="3"/>
      <c r="Y21" s="3"/>
      <c r="Z21" s="3"/>
    </row>
    <row r="22">
      <c r="A22" s="24"/>
      <c r="B22" s="24"/>
      <c r="C22" s="24"/>
      <c r="D22" s="24"/>
      <c r="E22" s="24"/>
      <c r="F22" s="24"/>
      <c r="G22" s="24"/>
      <c r="H22" s="24"/>
      <c r="I22" s="24"/>
      <c r="J22" s="24"/>
      <c r="K22" s="24"/>
      <c r="L22" s="3"/>
      <c r="M22" s="3"/>
      <c r="N22" s="3"/>
      <c r="O22" s="3"/>
      <c r="P22" s="3"/>
      <c r="Q22" s="3"/>
      <c r="R22" s="3"/>
      <c r="S22" s="3"/>
      <c r="T22" s="3"/>
      <c r="U22" s="3"/>
      <c r="V22" s="3"/>
      <c r="W22" s="3"/>
      <c r="X22" s="3"/>
      <c r="Y22" s="3"/>
      <c r="Z22" s="3"/>
    </row>
    <row r="23">
      <c r="A23" s="24" t="s">
        <v>14</v>
      </c>
      <c r="L23" s="3"/>
      <c r="M23" s="3"/>
      <c r="N23" s="3"/>
      <c r="O23" s="3"/>
      <c r="P23" s="3"/>
      <c r="Q23" s="3"/>
      <c r="R23" s="3"/>
      <c r="S23" s="3"/>
      <c r="T23" s="3"/>
      <c r="U23" s="3"/>
      <c r="V23" s="3"/>
      <c r="W23" s="3"/>
      <c r="X23" s="3"/>
      <c r="Y23" s="3"/>
      <c r="Z23" s="3"/>
    </row>
    <row r="24">
      <c r="A24" s="3"/>
      <c r="L24" s="3"/>
      <c r="M24" s="3"/>
      <c r="N24" s="3"/>
      <c r="O24" s="3"/>
      <c r="P24" s="3"/>
      <c r="Q24" s="3"/>
      <c r="R24" s="3"/>
      <c r="S24" s="3"/>
      <c r="T24" s="3"/>
      <c r="U24" s="3"/>
      <c r="V24" s="3"/>
      <c r="W24" s="3"/>
      <c r="X24" s="3"/>
      <c r="Y24" s="3"/>
      <c r="Z24" s="3"/>
    </row>
    <row r="25">
      <c r="A25" s="24" t="s">
        <v>15</v>
      </c>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24" t="s">
        <v>16</v>
      </c>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24" t="s">
        <v>17</v>
      </c>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24" t="s">
        <v>18</v>
      </c>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24" t="s">
        <v>19</v>
      </c>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24" t="s">
        <v>20</v>
      </c>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24" t="s">
        <v>21</v>
      </c>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24" t="s">
        <v>22</v>
      </c>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24" t="s">
        <v>23</v>
      </c>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24" t="s">
        <v>24</v>
      </c>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24" t="s">
        <v>25</v>
      </c>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24" t="s">
        <v>26</v>
      </c>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24" t="s">
        <v>27</v>
      </c>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24" t="s">
        <v>28</v>
      </c>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24" t="s">
        <v>29</v>
      </c>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24" t="s">
        <v>30</v>
      </c>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25" t="s">
        <v>31</v>
      </c>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sheetData>
  <mergeCells count="24">
    <mergeCell ref="A13:K13"/>
    <mergeCell ref="A15:K15"/>
    <mergeCell ref="A17:K17"/>
    <mergeCell ref="A19:K19"/>
    <mergeCell ref="A21:K21"/>
    <mergeCell ref="A23:K23"/>
    <mergeCell ref="A24:K24"/>
    <mergeCell ref="A25:K25"/>
    <mergeCell ref="A27:K27"/>
    <mergeCell ref="A29:K29"/>
    <mergeCell ref="A31:K31"/>
    <mergeCell ref="A33:K33"/>
    <mergeCell ref="A35:K35"/>
    <mergeCell ref="A37:K37"/>
    <mergeCell ref="A53:K53"/>
    <mergeCell ref="A55:K55"/>
    <mergeCell ref="A57:K57"/>
    <mergeCell ref="A39:K39"/>
    <mergeCell ref="A41:K41"/>
    <mergeCell ref="A43:K43"/>
    <mergeCell ref="A45:K45"/>
    <mergeCell ref="A47:K47"/>
    <mergeCell ref="A49:K49"/>
    <mergeCell ref="A51:K51"/>
  </mergeCells>
  <conditionalFormatting sqref="A23:K23">
    <cfRule type="notContainsBlanks" dxfId="0" priority="1">
      <formula>LEN(TRIM(A23))&gt;0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75"/>
  <cols>
    <col customWidth="1" min="1" max="1" width="6.38"/>
    <col customWidth="1" min="2" max="2" width="32.25"/>
    <col customWidth="1" min="3" max="3" width="16.13"/>
    <col customWidth="1" min="4" max="4" width="48.13"/>
    <col customWidth="1" min="5" max="5" width="16.88"/>
    <col customWidth="1" min="7" max="7" width="13.38"/>
    <col customWidth="1" min="9" max="9" width="16.13"/>
    <col customWidth="1" min="10" max="10" width="15.88"/>
    <col customWidth="1" min="12" max="12" width="11.88"/>
    <col customWidth="1" min="13" max="13" width="14.38"/>
    <col customWidth="1" min="14" max="14" width="19.63"/>
    <col customWidth="1" min="15" max="15" width="22.75"/>
    <col customWidth="1" min="16" max="17" width="17.63"/>
    <col customWidth="1" min="19" max="19" width="13.75"/>
    <col customWidth="1" min="20" max="21" width="18.88"/>
    <col customWidth="1" min="22" max="22" width="23.63"/>
  </cols>
  <sheetData>
    <row r="1">
      <c r="A1" s="26" t="s">
        <v>32</v>
      </c>
      <c r="B1" s="26" t="s">
        <v>33</v>
      </c>
      <c r="C1" s="26" t="s">
        <v>34</v>
      </c>
      <c r="D1" s="26" t="s">
        <v>35</v>
      </c>
      <c r="E1" s="26" t="s">
        <v>36</v>
      </c>
      <c r="F1" s="26" t="s">
        <v>37</v>
      </c>
      <c r="G1" s="26" t="s">
        <v>38</v>
      </c>
      <c r="H1" s="27" t="s">
        <v>39</v>
      </c>
      <c r="I1" s="26" t="s">
        <v>40</v>
      </c>
      <c r="J1" s="26" t="s">
        <v>41</v>
      </c>
      <c r="K1" s="28" t="s">
        <v>42</v>
      </c>
      <c r="L1" s="26" t="s">
        <v>43</v>
      </c>
      <c r="M1" s="26" t="s">
        <v>44</v>
      </c>
      <c r="N1" s="26" t="s">
        <v>45</v>
      </c>
      <c r="O1" s="26" t="s">
        <v>46</v>
      </c>
      <c r="P1" s="26" t="s">
        <v>47</v>
      </c>
      <c r="Q1" s="26" t="s">
        <v>48</v>
      </c>
      <c r="R1" s="26" t="s">
        <v>49</v>
      </c>
      <c r="S1" s="26" t="s">
        <v>50</v>
      </c>
      <c r="T1" s="27" t="s">
        <v>51</v>
      </c>
      <c r="U1" s="26" t="s">
        <v>52</v>
      </c>
      <c r="V1" s="26" t="s">
        <v>53</v>
      </c>
      <c r="W1" s="29"/>
      <c r="X1" s="29"/>
      <c r="Y1" s="30"/>
      <c r="Z1" s="30"/>
      <c r="AA1" s="30"/>
      <c r="AB1" s="30"/>
      <c r="AC1" s="30"/>
      <c r="AD1" s="30"/>
      <c r="AE1" s="30"/>
      <c r="AF1" s="30"/>
    </row>
    <row r="2">
      <c r="A2" s="31">
        <v>1.0</v>
      </c>
      <c r="B2" s="31" t="s">
        <v>54</v>
      </c>
      <c r="C2" s="31" t="s">
        <v>55</v>
      </c>
      <c r="D2" s="31" t="s">
        <v>56</v>
      </c>
      <c r="E2" s="31" t="s">
        <v>57</v>
      </c>
      <c r="F2" s="31">
        <v>2.0</v>
      </c>
      <c r="G2" s="31" t="s">
        <v>58</v>
      </c>
      <c r="H2" s="32">
        <v>44328.0</v>
      </c>
      <c r="I2" s="31" t="s">
        <v>59</v>
      </c>
      <c r="J2" s="33"/>
      <c r="K2" s="34"/>
      <c r="L2" s="35"/>
      <c r="M2" s="35"/>
      <c r="N2" s="35"/>
      <c r="O2" s="35"/>
      <c r="P2" s="31" t="s">
        <v>60</v>
      </c>
      <c r="Q2" s="33"/>
      <c r="R2" s="33"/>
      <c r="S2" s="35"/>
      <c r="T2" s="32"/>
      <c r="U2" s="31" t="s">
        <v>61</v>
      </c>
      <c r="V2" s="35"/>
      <c r="W2" s="29"/>
      <c r="X2" s="29"/>
      <c r="Y2" s="29"/>
      <c r="Z2" s="29"/>
      <c r="AA2" s="29"/>
      <c r="AB2" s="29"/>
      <c r="AC2" s="29"/>
      <c r="AD2" s="29"/>
      <c r="AE2" s="29"/>
      <c r="AF2" s="29"/>
    </row>
    <row r="3">
      <c r="A3" s="31">
        <v>2.0</v>
      </c>
      <c r="B3" s="31" t="s">
        <v>62</v>
      </c>
      <c r="C3" s="31" t="s">
        <v>55</v>
      </c>
      <c r="D3" s="31" t="s">
        <v>63</v>
      </c>
      <c r="E3" s="31" t="s">
        <v>57</v>
      </c>
      <c r="F3" s="31">
        <v>3.0</v>
      </c>
      <c r="G3" s="31" t="s">
        <v>58</v>
      </c>
      <c r="H3" s="32">
        <v>44328.0</v>
      </c>
      <c r="I3" s="31" t="s">
        <v>64</v>
      </c>
      <c r="J3" s="33"/>
      <c r="K3" s="34"/>
      <c r="L3" s="35"/>
      <c r="M3" s="35"/>
      <c r="N3" s="35"/>
      <c r="O3" s="31"/>
      <c r="P3" s="31" t="s">
        <v>64</v>
      </c>
      <c r="Q3" s="33"/>
      <c r="R3" s="33"/>
      <c r="S3" s="35"/>
      <c r="T3" s="33"/>
      <c r="U3" s="35"/>
      <c r="V3" s="31"/>
      <c r="W3" s="29"/>
      <c r="X3" s="29"/>
      <c r="Y3" s="29"/>
      <c r="Z3" s="29"/>
      <c r="AA3" s="29"/>
      <c r="AB3" s="29"/>
      <c r="AC3" s="29"/>
      <c r="AD3" s="29"/>
      <c r="AE3" s="29"/>
      <c r="AF3" s="29"/>
    </row>
    <row r="4">
      <c r="A4" s="31">
        <v>3.0</v>
      </c>
      <c r="B4" s="31" t="s">
        <v>54</v>
      </c>
      <c r="C4" s="31" t="s">
        <v>65</v>
      </c>
      <c r="D4" s="31" t="s">
        <v>66</v>
      </c>
      <c r="E4" s="31" t="s">
        <v>67</v>
      </c>
      <c r="F4" s="31">
        <v>3.0</v>
      </c>
      <c r="G4" s="31" t="s">
        <v>58</v>
      </c>
      <c r="H4" s="33">
        <v>44328.0</v>
      </c>
      <c r="I4" s="31" t="s">
        <v>59</v>
      </c>
      <c r="J4" s="33"/>
      <c r="K4" s="34"/>
      <c r="L4" s="35"/>
      <c r="M4" s="31">
        <v>2023.0</v>
      </c>
      <c r="N4" s="35"/>
      <c r="O4" s="35"/>
      <c r="P4" s="31" t="s">
        <v>60</v>
      </c>
      <c r="Q4" s="33"/>
      <c r="R4" s="33"/>
      <c r="S4" s="35"/>
      <c r="T4" s="32"/>
      <c r="U4" s="31" t="s">
        <v>61</v>
      </c>
      <c r="V4" s="35"/>
      <c r="W4" s="29"/>
      <c r="X4" s="29"/>
      <c r="Y4" s="29"/>
      <c r="Z4" s="29"/>
      <c r="AA4" s="29"/>
      <c r="AB4" s="29"/>
      <c r="AC4" s="29"/>
      <c r="AD4" s="29"/>
      <c r="AE4" s="29"/>
      <c r="AF4" s="29"/>
    </row>
    <row r="5">
      <c r="A5" s="31">
        <v>4.0</v>
      </c>
      <c r="B5" s="31" t="s">
        <v>54</v>
      </c>
      <c r="C5" s="31" t="s">
        <v>65</v>
      </c>
      <c r="D5" s="31" t="s">
        <v>68</v>
      </c>
      <c r="E5" s="31" t="s">
        <v>67</v>
      </c>
      <c r="F5" s="31">
        <v>1.0</v>
      </c>
      <c r="G5" s="31" t="s">
        <v>58</v>
      </c>
      <c r="H5" s="33">
        <v>44328.0</v>
      </c>
      <c r="I5" s="31" t="s">
        <v>69</v>
      </c>
      <c r="J5" s="31" t="s">
        <v>57</v>
      </c>
      <c r="K5" s="34"/>
      <c r="L5" s="31" t="s">
        <v>70</v>
      </c>
      <c r="M5" s="31">
        <v>2022.0</v>
      </c>
      <c r="N5" s="35"/>
      <c r="O5" s="35"/>
      <c r="P5" s="31" t="s">
        <v>71</v>
      </c>
      <c r="Q5" s="33"/>
      <c r="R5" s="33"/>
      <c r="S5" s="35"/>
      <c r="T5" s="33"/>
      <c r="U5" s="35"/>
      <c r="V5" s="35"/>
      <c r="W5" s="29"/>
      <c r="X5" s="29"/>
      <c r="Y5" s="29"/>
      <c r="Z5" s="29"/>
      <c r="AA5" s="29"/>
      <c r="AB5" s="29"/>
      <c r="AC5" s="29"/>
      <c r="AD5" s="29"/>
      <c r="AE5" s="29"/>
      <c r="AF5" s="29"/>
    </row>
    <row r="6">
      <c r="A6" s="31">
        <v>5.0</v>
      </c>
      <c r="B6" s="31" t="s">
        <v>54</v>
      </c>
      <c r="C6" s="36" t="s">
        <v>65</v>
      </c>
      <c r="D6" s="31" t="s">
        <v>72</v>
      </c>
      <c r="E6" s="31" t="s">
        <v>57</v>
      </c>
      <c r="F6" s="31">
        <v>3.0</v>
      </c>
      <c r="G6" s="31" t="s">
        <v>58</v>
      </c>
      <c r="H6" s="37">
        <v>44328.0</v>
      </c>
      <c r="I6" s="31" t="s">
        <v>69</v>
      </c>
      <c r="J6" s="31" t="s">
        <v>73</v>
      </c>
      <c r="K6" s="34"/>
      <c r="L6" s="35"/>
      <c r="M6" s="31">
        <v>2023.0</v>
      </c>
      <c r="N6" s="35"/>
      <c r="O6" s="35"/>
      <c r="P6" s="31" t="s">
        <v>2</v>
      </c>
      <c r="Q6" s="33"/>
      <c r="R6" s="33"/>
      <c r="S6" s="35"/>
      <c r="T6" s="33"/>
      <c r="U6" s="35"/>
      <c r="V6" s="35"/>
      <c r="W6" s="29"/>
      <c r="X6" s="29"/>
      <c r="Y6" s="29"/>
      <c r="Z6" s="29"/>
      <c r="AA6" s="29"/>
      <c r="AB6" s="29"/>
      <c r="AC6" s="29"/>
      <c r="AD6" s="29"/>
      <c r="AE6" s="29"/>
      <c r="AF6" s="29"/>
    </row>
    <row r="7">
      <c r="A7" s="31">
        <v>6.0</v>
      </c>
      <c r="B7" s="31" t="s">
        <v>74</v>
      </c>
      <c r="C7" s="38" t="s">
        <v>75</v>
      </c>
      <c r="D7" s="31" t="s">
        <v>76</v>
      </c>
      <c r="E7" s="31" t="s">
        <v>57</v>
      </c>
      <c r="F7" s="31">
        <v>2.0</v>
      </c>
      <c r="G7" s="38" t="s">
        <v>58</v>
      </c>
      <c r="H7" s="32">
        <v>44333.0</v>
      </c>
      <c r="I7" s="31" t="s">
        <v>69</v>
      </c>
      <c r="J7" s="31" t="s">
        <v>57</v>
      </c>
      <c r="K7" s="34"/>
      <c r="L7" s="31" t="s">
        <v>70</v>
      </c>
      <c r="M7" s="31">
        <v>2022.0</v>
      </c>
      <c r="N7" s="35"/>
      <c r="O7" s="35"/>
      <c r="P7" s="31" t="s">
        <v>7</v>
      </c>
      <c r="Q7" s="33"/>
      <c r="R7" s="33"/>
      <c r="S7" s="31" t="s">
        <v>7</v>
      </c>
      <c r="T7" s="32">
        <v>44872.0</v>
      </c>
      <c r="U7" s="35"/>
      <c r="V7" s="35"/>
      <c r="W7" s="29"/>
      <c r="X7" s="29"/>
      <c r="Y7" s="29"/>
      <c r="Z7" s="29"/>
      <c r="AA7" s="29"/>
      <c r="AB7" s="29"/>
      <c r="AC7" s="29"/>
      <c r="AD7" s="29"/>
      <c r="AE7" s="29"/>
      <c r="AF7" s="29"/>
    </row>
    <row r="8">
      <c r="A8" s="31">
        <v>7.0</v>
      </c>
      <c r="B8" s="31" t="s">
        <v>74</v>
      </c>
      <c r="C8" s="31" t="s">
        <v>77</v>
      </c>
      <c r="D8" s="31" t="s">
        <v>78</v>
      </c>
      <c r="E8" s="31" t="s">
        <v>57</v>
      </c>
      <c r="F8" s="31">
        <v>2.0</v>
      </c>
      <c r="G8" s="39" t="s">
        <v>79</v>
      </c>
      <c r="H8" s="33">
        <v>44333.0</v>
      </c>
      <c r="I8" s="31" t="s">
        <v>69</v>
      </c>
      <c r="J8" s="31" t="s">
        <v>57</v>
      </c>
      <c r="K8" s="34"/>
      <c r="L8" s="31" t="s">
        <v>70</v>
      </c>
      <c r="M8" s="31">
        <v>2022.0</v>
      </c>
      <c r="N8" s="35"/>
      <c r="O8" s="35"/>
      <c r="P8" s="31" t="s">
        <v>71</v>
      </c>
      <c r="Q8" s="33"/>
      <c r="R8" s="33"/>
      <c r="S8" s="35"/>
      <c r="T8" s="33"/>
      <c r="U8" s="35"/>
      <c r="V8" s="35"/>
      <c r="W8" s="29"/>
      <c r="X8" s="29"/>
      <c r="Y8" s="29"/>
      <c r="Z8" s="29"/>
      <c r="AA8" s="29"/>
      <c r="AB8" s="29"/>
      <c r="AC8" s="29"/>
      <c r="AD8" s="29"/>
      <c r="AE8" s="29"/>
      <c r="AF8" s="29"/>
    </row>
    <row r="9">
      <c r="A9" s="31">
        <v>8.0</v>
      </c>
      <c r="B9" s="31" t="s">
        <v>62</v>
      </c>
      <c r="C9" s="40" t="s">
        <v>55</v>
      </c>
      <c r="D9" s="31" t="s">
        <v>80</v>
      </c>
      <c r="E9" s="31" t="s">
        <v>81</v>
      </c>
      <c r="F9" s="31">
        <v>1.0</v>
      </c>
      <c r="G9" s="35" t="s">
        <v>58</v>
      </c>
      <c r="H9" s="41">
        <v>44308.0</v>
      </c>
      <c r="I9" s="35"/>
      <c r="J9" s="33"/>
      <c r="K9" s="34"/>
      <c r="L9" s="35"/>
      <c r="M9" s="31">
        <v>2022.0</v>
      </c>
      <c r="N9" s="35"/>
      <c r="O9" s="31" t="s">
        <v>82</v>
      </c>
      <c r="P9" s="31" t="s">
        <v>83</v>
      </c>
      <c r="Q9" s="31" t="s">
        <v>84</v>
      </c>
      <c r="R9" s="33"/>
      <c r="S9" s="35"/>
      <c r="T9" s="33"/>
      <c r="U9" s="35"/>
      <c r="V9" s="42"/>
      <c r="W9" s="29"/>
      <c r="X9" s="29"/>
      <c r="Y9" s="29"/>
      <c r="Z9" s="29"/>
      <c r="AA9" s="29"/>
      <c r="AB9" s="29"/>
      <c r="AC9" s="29"/>
      <c r="AD9" s="29"/>
      <c r="AE9" s="29"/>
      <c r="AF9" s="29"/>
    </row>
    <row r="10">
      <c r="A10" s="31">
        <v>9.0</v>
      </c>
      <c r="B10" s="31" t="s">
        <v>62</v>
      </c>
      <c r="C10" s="31" t="s">
        <v>85</v>
      </c>
      <c r="D10" s="31" t="s">
        <v>86</v>
      </c>
      <c r="E10" s="31" t="s">
        <v>57</v>
      </c>
      <c r="F10" s="31">
        <v>3.0</v>
      </c>
      <c r="G10" s="35" t="s">
        <v>58</v>
      </c>
      <c r="H10" s="33">
        <v>44308.0</v>
      </c>
      <c r="I10" s="31" t="s">
        <v>69</v>
      </c>
      <c r="J10" s="31" t="s">
        <v>73</v>
      </c>
      <c r="K10" s="34"/>
      <c r="L10" s="35"/>
      <c r="M10" s="31">
        <v>2023.0</v>
      </c>
      <c r="N10" s="35"/>
      <c r="O10" s="35"/>
      <c r="P10" s="31" t="s">
        <v>2</v>
      </c>
      <c r="Q10" s="33"/>
      <c r="R10" s="33"/>
      <c r="S10" s="35"/>
      <c r="T10" s="33"/>
      <c r="U10" s="35"/>
      <c r="V10" s="35"/>
      <c r="W10" s="29"/>
      <c r="X10" s="29"/>
      <c r="Y10" s="29"/>
      <c r="Z10" s="29"/>
      <c r="AA10" s="29"/>
      <c r="AB10" s="29"/>
      <c r="AC10" s="29"/>
      <c r="AD10" s="29"/>
      <c r="AE10" s="29"/>
      <c r="AF10" s="29"/>
    </row>
    <row r="11">
      <c r="A11" s="31">
        <v>10.0</v>
      </c>
      <c r="B11" s="31" t="s">
        <v>74</v>
      </c>
      <c r="C11" s="31" t="s">
        <v>87</v>
      </c>
      <c r="D11" s="31" t="s">
        <v>88</v>
      </c>
      <c r="E11" s="31" t="s">
        <v>67</v>
      </c>
      <c r="F11" s="31">
        <v>3.0</v>
      </c>
      <c r="G11" s="35" t="s">
        <v>89</v>
      </c>
      <c r="H11" s="33">
        <v>44340.0</v>
      </c>
      <c r="I11" s="31" t="s">
        <v>69</v>
      </c>
      <c r="J11" s="31" t="s">
        <v>73</v>
      </c>
      <c r="K11" s="34"/>
      <c r="L11" s="35"/>
      <c r="M11" s="31">
        <v>2023.0</v>
      </c>
      <c r="N11" s="35"/>
      <c r="O11" s="35"/>
      <c r="P11" s="31" t="s">
        <v>2</v>
      </c>
      <c r="Q11" s="33"/>
      <c r="R11" s="33"/>
      <c r="S11" s="31" t="s">
        <v>90</v>
      </c>
      <c r="T11" s="32">
        <v>44872.0</v>
      </c>
      <c r="U11" s="31" t="s">
        <v>61</v>
      </c>
      <c r="V11" s="31" t="s">
        <v>91</v>
      </c>
      <c r="W11" s="29"/>
      <c r="X11" s="29"/>
      <c r="Y11" s="29"/>
      <c r="Z11" s="29"/>
      <c r="AA11" s="29"/>
      <c r="AB11" s="29"/>
      <c r="AC11" s="29"/>
      <c r="AD11" s="29"/>
      <c r="AE11" s="29"/>
      <c r="AF11" s="29"/>
    </row>
    <row r="12">
      <c r="A12" s="31">
        <v>11.0</v>
      </c>
      <c r="B12" s="31" t="s">
        <v>92</v>
      </c>
      <c r="C12" s="31" t="s">
        <v>93</v>
      </c>
      <c r="D12" s="31" t="s">
        <v>94</v>
      </c>
      <c r="E12" s="31" t="s">
        <v>95</v>
      </c>
      <c r="F12" s="31">
        <v>2.0</v>
      </c>
      <c r="G12" s="31" t="s">
        <v>58</v>
      </c>
      <c r="H12" s="32">
        <v>44459.0</v>
      </c>
      <c r="I12" s="35"/>
      <c r="J12" s="33"/>
      <c r="K12" s="34"/>
      <c r="L12" s="35"/>
      <c r="M12" s="35"/>
      <c r="N12" s="35"/>
      <c r="O12" s="31" t="s">
        <v>96</v>
      </c>
      <c r="P12" s="31" t="s">
        <v>7</v>
      </c>
      <c r="Q12" s="31" t="s">
        <v>71</v>
      </c>
      <c r="R12" s="33"/>
      <c r="S12" s="31" t="s">
        <v>7</v>
      </c>
      <c r="T12" s="32">
        <v>44865.0</v>
      </c>
      <c r="U12" s="31" t="s">
        <v>97</v>
      </c>
      <c r="V12" s="31" t="s">
        <v>98</v>
      </c>
      <c r="W12" s="29"/>
      <c r="X12" s="29"/>
      <c r="Y12" s="29"/>
      <c r="Z12" s="29"/>
      <c r="AA12" s="29"/>
      <c r="AB12" s="29"/>
      <c r="AC12" s="29"/>
      <c r="AD12" s="29"/>
      <c r="AE12" s="29"/>
      <c r="AF12" s="29"/>
    </row>
    <row r="13">
      <c r="A13" s="31">
        <v>12.0</v>
      </c>
      <c r="B13" s="31" t="s">
        <v>99</v>
      </c>
      <c r="C13" s="31" t="s">
        <v>100</v>
      </c>
      <c r="D13" s="31" t="s">
        <v>101</v>
      </c>
      <c r="E13" s="31" t="s">
        <v>95</v>
      </c>
      <c r="F13" s="31">
        <v>2.0</v>
      </c>
      <c r="G13" s="31" t="s">
        <v>58</v>
      </c>
      <c r="H13" s="32">
        <v>44460.0</v>
      </c>
      <c r="I13" s="35"/>
      <c r="J13" s="33"/>
      <c r="K13" s="34"/>
      <c r="L13" s="35"/>
      <c r="M13" s="35"/>
      <c r="N13" s="35"/>
      <c r="O13" s="31" t="s">
        <v>102</v>
      </c>
      <c r="P13" s="31" t="s">
        <v>71</v>
      </c>
      <c r="Q13" s="31" t="s">
        <v>71</v>
      </c>
      <c r="R13" s="33"/>
      <c r="S13" s="35"/>
      <c r="T13" s="33"/>
      <c r="U13" s="31" t="s">
        <v>97</v>
      </c>
      <c r="V13" s="31" t="s">
        <v>103</v>
      </c>
      <c r="W13" s="29"/>
      <c r="X13" s="29"/>
      <c r="Y13" s="29"/>
      <c r="Z13" s="29"/>
      <c r="AA13" s="29"/>
      <c r="AB13" s="29"/>
      <c r="AC13" s="29"/>
      <c r="AD13" s="29"/>
      <c r="AE13" s="29"/>
      <c r="AF13" s="29"/>
    </row>
    <row r="14">
      <c r="A14" s="31">
        <v>13.0</v>
      </c>
      <c r="B14" s="31" t="s">
        <v>62</v>
      </c>
      <c r="C14" s="31" t="s">
        <v>104</v>
      </c>
      <c r="D14" s="31" t="s">
        <v>105</v>
      </c>
      <c r="E14" s="31" t="s">
        <v>95</v>
      </c>
      <c r="F14" s="31">
        <v>2.0</v>
      </c>
      <c r="G14" s="31" t="s">
        <v>58</v>
      </c>
      <c r="H14" s="32">
        <v>44460.0</v>
      </c>
      <c r="I14" s="35"/>
      <c r="J14" s="33"/>
      <c r="K14" s="34"/>
      <c r="L14" s="35"/>
      <c r="M14" s="35"/>
      <c r="N14" s="35"/>
      <c r="O14" s="35"/>
      <c r="P14" s="31" t="s">
        <v>71</v>
      </c>
      <c r="Q14" s="33"/>
      <c r="R14" s="33"/>
      <c r="S14" s="35"/>
      <c r="T14" s="33"/>
      <c r="U14" s="31" t="s">
        <v>97</v>
      </c>
      <c r="V14" s="31" t="s">
        <v>106</v>
      </c>
      <c r="W14" s="29"/>
      <c r="X14" s="29"/>
      <c r="Y14" s="29"/>
      <c r="Z14" s="29"/>
      <c r="AA14" s="29"/>
      <c r="AB14" s="29"/>
      <c r="AC14" s="29"/>
      <c r="AD14" s="29"/>
      <c r="AE14" s="29"/>
      <c r="AF14" s="29"/>
    </row>
    <row r="15">
      <c r="A15" s="31">
        <v>14.0</v>
      </c>
      <c r="B15" s="31" t="s">
        <v>99</v>
      </c>
      <c r="C15" s="31" t="s">
        <v>73</v>
      </c>
      <c r="D15" s="31" t="s">
        <v>107</v>
      </c>
      <c r="E15" s="31" t="s">
        <v>57</v>
      </c>
      <c r="F15" s="31">
        <v>2.0</v>
      </c>
      <c r="G15" s="31" t="s">
        <v>58</v>
      </c>
      <c r="H15" s="32">
        <v>44460.0</v>
      </c>
      <c r="I15" s="31" t="s">
        <v>69</v>
      </c>
      <c r="J15" s="31" t="s">
        <v>108</v>
      </c>
      <c r="K15" s="34"/>
      <c r="L15" s="31"/>
      <c r="M15" s="35"/>
      <c r="N15" s="35"/>
      <c r="O15" s="31" t="s">
        <v>109</v>
      </c>
      <c r="P15" s="31" t="s">
        <v>71</v>
      </c>
      <c r="Q15" s="31" t="s">
        <v>71</v>
      </c>
      <c r="R15" s="33"/>
      <c r="S15" s="35"/>
      <c r="T15" s="33"/>
      <c r="U15" s="31" t="s">
        <v>61</v>
      </c>
      <c r="V15" s="31" t="s">
        <v>106</v>
      </c>
      <c r="W15" s="29"/>
      <c r="X15" s="29"/>
      <c r="Y15" s="29"/>
      <c r="Z15" s="29"/>
      <c r="AA15" s="29"/>
      <c r="AB15" s="29"/>
      <c r="AC15" s="29"/>
      <c r="AD15" s="29"/>
      <c r="AE15" s="29"/>
      <c r="AF15" s="29"/>
    </row>
    <row r="16">
      <c r="A16" s="31">
        <v>15.0</v>
      </c>
      <c r="B16" s="31" t="s">
        <v>99</v>
      </c>
      <c r="C16" s="31" t="s">
        <v>73</v>
      </c>
      <c r="D16" s="31" t="s">
        <v>110</v>
      </c>
      <c r="E16" s="31" t="s">
        <v>57</v>
      </c>
      <c r="F16" s="31">
        <v>2.0</v>
      </c>
      <c r="G16" s="31" t="s">
        <v>58</v>
      </c>
      <c r="H16" s="32">
        <v>44460.0</v>
      </c>
      <c r="I16" s="31" t="s">
        <v>69</v>
      </c>
      <c r="J16" s="31" t="s">
        <v>108</v>
      </c>
      <c r="K16" s="34"/>
      <c r="L16" s="31"/>
      <c r="M16" s="35"/>
      <c r="N16" s="35"/>
      <c r="O16" s="31" t="s">
        <v>111</v>
      </c>
      <c r="P16" s="31" t="s">
        <v>71</v>
      </c>
      <c r="Q16" s="31" t="s">
        <v>71</v>
      </c>
      <c r="R16" s="33"/>
      <c r="S16" s="35"/>
      <c r="T16" s="33"/>
      <c r="U16" s="31" t="s">
        <v>61</v>
      </c>
      <c r="V16" s="31" t="s">
        <v>106</v>
      </c>
      <c r="W16" s="29"/>
      <c r="X16" s="29"/>
      <c r="Y16" s="29"/>
      <c r="Z16" s="29"/>
      <c r="AA16" s="29"/>
      <c r="AB16" s="29"/>
      <c r="AC16" s="29"/>
      <c r="AD16" s="29"/>
      <c r="AE16" s="29"/>
      <c r="AF16" s="29"/>
    </row>
    <row r="17">
      <c r="A17" s="31">
        <v>16.0</v>
      </c>
      <c r="B17" s="31" t="s">
        <v>99</v>
      </c>
      <c r="C17" s="31" t="s">
        <v>112</v>
      </c>
      <c r="D17" s="31" t="s">
        <v>113</v>
      </c>
      <c r="E17" s="31" t="s">
        <v>95</v>
      </c>
      <c r="F17" s="31">
        <v>2.0</v>
      </c>
      <c r="G17" s="31" t="s">
        <v>58</v>
      </c>
      <c r="H17" s="32">
        <v>44460.0</v>
      </c>
      <c r="I17" s="35"/>
      <c r="J17" s="33"/>
      <c r="K17" s="34"/>
      <c r="L17" s="35"/>
      <c r="M17" s="35"/>
      <c r="N17" s="35"/>
      <c r="O17" s="31" t="s">
        <v>114</v>
      </c>
      <c r="P17" s="31" t="s">
        <v>71</v>
      </c>
      <c r="Q17" s="31"/>
      <c r="R17" s="33"/>
      <c r="S17" s="35"/>
      <c r="T17" s="33"/>
      <c r="U17" s="31" t="s">
        <v>97</v>
      </c>
      <c r="V17" s="31" t="s">
        <v>103</v>
      </c>
      <c r="W17" s="29"/>
      <c r="X17" s="29"/>
      <c r="Y17" s="29"/>
      <c r="Z17" s="29"/>
      <c r="AA17" s="29"/>
      <c r="AB17" s="29"/>
      <c r="AC17" s="29"/>
      <c r="AD17" s="29"/>
      <c r="AE17" s="29"/>
      <c r="AF17" s="29"/>
    </row>
    <row r="18">
      <c r="A18" s="31">
        <v>17.0</v>
      </c>
      <c r="B18" s="31" t="s">
        <v>99</v>
      </c>
      <c r="C18" s="31" t="s">
        <v>115</v>
      </c>
      <c r="D18" s="31" t="s">
        <v>116</v>
      </c>
      <c r="E18" s="31" t="s">
        <v>95</v>
      </c>
      <c r="F18" s="31">
        <v>2.0</v>
      </c>
      <c r="G18" s="31" t="s">
        <v>58</v>
      </c>
      <c r="H18" s="32">
        <v>44461.0</v>
      </c>
      <c r="I18" s="35"/>
      <c r="J18" s="33"/>
      <c r="K18" s="34"/>
      <c r="L18" s="35"/>
      <c r="M18" s="35"/>
      <c r="N18" s="35"/>
      <c r="O18" s="31" t="s">
        <v>117</v>
      </c>
      <c r="P18" s="31" t="s">
        <v>71</v>
      </c>
      <c r="Q18" s="31"/>
      <c r="R18" s="33"/>
      <c r="S18" s="35"/>
      <c r="T18" s="33"/>
      <c r="U18" s="31" t="s">
        <v>97</v>
      </c>
      <c r="V18" s="31" t="s">
        <v>103</v>
      </c>
      <c r="W18" s="29"/>
      <c r="X18" s="29"/>
      <c r="Y18" s="29"/>
      <c r="Z18" s="29"/>
      <c r="AA18" s="29"/>
      <c r="AB18" s="29"/>
      <c r="AC18" s="29"/>
      <c r="AD18" s="29"/>
      <c r="AE18" s="29"/>
      <c r="AF18" s="29"/>
    </row>
    <row r="19">
      <c r="A19" s="31">
        <v>18.0</v>
      </c>
      <c r="B19" s="31" t="s">
        <v>99</v>
      </c>
      <c r="C19" s="31" t="s">
        <v>118</v>
      </c>
      <c r="D19" s="31" t="s">
        <v>119</v>
      </c>
      <c r="E19" s="31" t="s">
        <v>120</v>
      </c>
      <c r="F19" s="31">
        <v>2.0</v>
      </c>
      <c r="G19" s="31" t="s">
        <v>58</v>
      </c>
      <c r="H19" s="32">
        <v>44461.0</v>
      </c>
      <c r="I19" s="31" t="s">
        <v>69</v>
      </c>
      <c r="J19" s="33"/>
      <c r="K19" s="34"/>
      <c r="L19" s="35"/>
      <c r="M19" s="35"/>
      <c r="N19" s="31" t="s">
        <v>121</v>
      </c>
      <c r="O19" s="31" t="s">
        <v>122</v>
      </c>
      <c r="P19" s="31" t="s">
        <v>71</v>
      </c>
      <c r="Q19" s="31" t="s">
        <v>84</v>
      </c>
      <c r="R19" s="33"/>
      <c r="S19" s="35"/>
      <c r="T19" s="33"/>
      <c r="U19" s="31" t="s">
        <v>123</v>
      </c>
      <c r="V19" s="31" t="s">
        <v>103</v>
      </c>
      <c r="W19" s="29"/>
      <c r="X19" s="29"/>
      <c r="Y19" s="29"/>
      <c r="Z19" s="29"/>
      <c r="AA19" s="29"/>
      <c r="AB19" s="29"/>
      <c r="AC19" s="29"/>
      <c r="AD19" s="29"/>
      <c r="AE19" s="29"/>
      <c r="AF19" s="29"/>
    </row>
    <row r="20">
      <c r="A20" s="31">
        <v>19.0</v>
      </c>
      <c r="B20" s="31" t="s">
        <v>124</v>
      </c>
      <c r="C20" s="31" t="s">
        <v>118</v>
      </c>
      <c r="D20" s="31" t="s">
        <v>125</v>
      </c>
      <c r="E20" s="31" t="s">
        <v>120</v>
      </c>
      <c r="F20" s="31">
        <v>2.0</v>
      </c>
      <c r="G20" s="31" t="s">
        <v>58</v>
      </c>
      <c r="H20" s="32">
        <v>44461.0</v>
      </c>
      <c r="I20" s="31" t="s">
        <v>69</v>
      </c>
      <c r="J20" s="31" t="s">
        <v>126</v>
      </c>
      <c r="K20" s="34"/>
      <c r="L20" s="35"/>
      <c r="M20" s="35"/>
      <c r="N20" s="42"/>
      <c r="O20" s="35"/>
      <c r="P20" s="31" t="s">
        <v>83</v>
      </c>
      <c r="Q20" s="31" t="s">
        <v>60</v>
      </c>
      <c r="R20" s="33"/>
      <c r="S20" s="31" t="s">
        <v>127</v>
      </c>
      <c r="T20" s="32">
        <v>44865.0</v>
      </c>
      <c r="U20" s="31" t="s">
        <v>61</v>
      </c>
      <c r="V20" s="31" t="s">
        <v>103</v>
      </c>
      <c r="W20" s="29"/>
      <c r="X20" s="29"/>
      <c r="Y20" s="29"/>
      <c r="Z20" s="29"/>
      <c r="AA20" s="29"/>
      <c r="AB20" s="29"/>
      <c r="AC20" s="29"/>
      <c r="AD20" s="29"/>
      <c r="AE20" s="29"/>
      <c r="AF20" s="29"/>
    </row>
    <row r="21">
      <c r="A21" s="31">
        <v>20.0</v>
      </c>
      <c r="B21" s="31" t="s">
        <v>124</v>
      </c>
      <c r="C21" s="31" t="s">
        <v>128</v>
      </c>
      <c r="D21" s="31" t="s">
        <v>129</v>
      </c>
      <c r="E21" s="31" t="s">
        <v>130</v>
      </c>
      <c r="F21" s="31">
        <v>2.0</v>
      </c>
      <c r="G21" s="31" t="s">
        <v>58</v>
      </c>
      <c r="H21" s="32">
        <v>44461.0</v>
      </c>
      <c r="I21" s="35"/>
      <c r="J21" s="33"/>
      <c r="K21" s="34"/>
      <c r="L21" s="35"/>
      <c r="M21" s="35"/>
      <c r="N21" s="35"/>
      <c r="O21" s="31" t="s">
        <v>131</v>
      </c>
      <c r="P21" s="31" t="s">
        <v>83</v>
      </c>
      <c r="Q21" s="31" t="s">
        <v>84</v>
      </c>
      <c r="R21" s="33"/>
      <c r="S21" s="31" t="s">
        <v>132</v>
      </c>
      <c r="T21" s="32">
        <v>44865.0</v>
      </c>
      <c r="U21" s="31" t="s">
        <v>61</v>
      </c>
      <c r="V21" s="35"/>
      <c r="W21" s="29"/>
      <c r="X21" s="29"/>
      <c r="Y21" s="29"/>
      <c r="Z21" s="29"/>
      <c r="AA21" s="29"/>
      <c r="AB21" s="29"/>
      <c r="AC21" s="29"/>
      <c r="AD21" s="29"/>
      <c r="AE21" s="29"/>
      <c r="AF21" s="29"/>
    </row>
    <row r="22">
      <c r="A22" s="31">
        <v>21.0</v>
      </c>
      <c r="B22" s="31" t="s">
        <v>62</v>
      </c>
      <c r="C22" s="31" t="s">
        <v>133</v>
      </c>
      <c r="D22" s="31" t="s">
        <v>134</v>
      </c>
      <c r="E22" s="31" t="s">
        <v>95</v>
      </c>
      <c r="F22" s="31">
        <v>2.0</v>
      </c>
      <c r="G22" s="31" t="s">
        <v>58</v>
      </c>
      <c r="H22" s="32">
        <v>44461.0</v>
      </c>
      <c r="I22" s="31" t="s">
        <v>69</v>
      </c>
      <c r="J22" s="33"/>
      <c r="K22" s="34"/>
      <c r="L22" s="35"/>
      <c r="M22" s="35"/>
      <c r="N22" s="31" t="s">
        <v>135</v>
      </c>
      <c r="O22" s="42"/>
      <c r="P22" s="31" t="s">
        <v>71</v>
      </c>
      <c r="Q22" s="31" t="s">
        <v>71</v>
      </c>
      <c r="R22" s="33"/>
      <c r="S22" s="35"/>
      <c r="T22" s="33"/>
      <c r="U22" s="31" t="s">
        <v>61</v>
      </c>
      <c r="V22" s="35"/>
      <c r="W22" s="29"/>
      <c r="X22" s="29"/>
      <c r="Y22" s="29"/>
      <c r="Z22" s="29"/>
      <c r="AA22" s="29"/>
      <c r="AB22" s="29"/>
      <c r="AC22" s="29"/>
      <c r="AD22" s="29"/>
      <c r="AE22" s="29"/>
      <c r="AF22" s="29"/>
    </row>
    <row r="23">
      <c r="A23" s="31">
        <v>22.0</v>
      </c>
      <c r="B23" s="31" t="s">
        <v>124</v>
      </c>
      <c r="C23" s="31" t="s">
        <v>85</v>
      </c>
      <c r="D23" s="31" t="s">
        <v>136</v>
      </c>
      <c r="E23" s="31" t="s">
        <v>57</v>
      </c>
      <c r="F23" s="31">
        <v>2.0</v>
      </c>
      <c r="G23" s="31" t="s">
        <v>58</v>
      </c>
      <c r="H23" s="32">
        <v>44462.0</v>
      </c>
      <c r="I23" s="31" t="s">
        <v>69</v>
      </c>
      <c r="J23" s="31" t="s">
        <v>108</v>
      </c>
      <c r="K23" s="34"/>
      <c r="L23" s="35"/>
      <c r="M23" s="35"/>
      <c r="N23" s="35"/>
      <c r="O23" s="31" t="s">
        <v>137</v>
      </c>
      <c r="P23" s="31" t="s">
        <v>83</v>
      </c>
      <c r="Q23" s="31" t="s">
        <v>71</v>
      </c>
      <c r="R23" s="33"/>
      <c r="S23" s="31" t="s">
        <v>127</v>
      </c>
      <c r="T23" s="32">
        <v>44865.0</v>
      </c>
      <c r="U23" s="31" t="s">
        <v>61</v>
      </c>
      <c r="V23" s="35"/>
      <c r="W23" s="29"/>
      <c r="X23" s="29"/>
      <c r="Y23" s="29"/>
      <c r="Z23" s="29"/>
      <c r="AA23" s="29"/>
      <c r="AB23" s="29"/>
      <c r="AC23" s="29"/>
      <c r="AD23" s="29"/>
      <c r="AE23" s="29"/>
      <c r="AF23" s="29"/>
    </row>
    <row r="24">
      <c r="A24" s="31">
        <v>23.0</v>
      </c>
      <c r="B24" s="31" t="s">
        <v>124</v>
      </c>
      <c r="C24" s="31" t="s">
        <v>128</v>
      </c>
      <c r="D24" s="31" t="s">
        <v>138</v>
      </c>
      <c r="E24" s="31" t="s">
        <v>95</v>
      </c>
      <c r="F24" s="31">
        <v>2.0</v>
      </c>
      <c r="G24" s="31" t="s">
        <v>58</v>
      </c>
      <c r="H24" s="32">
        <v>44462.0</v>
      </c>
      <c r="I24" s="35"/>
      <c r="J24" s="31" t="s">
        <v>108</v>
      </c>
      <c r="K24" s="34"/>
      <c r="L24" s="35"/>
      <c r="M24" s="35"/>
      <c r="N24" s="35"/>
      <c r="O24" s="35"/>
      <c r="P24" s="31" t="s">
        <v>7</v>
      </c>
      <c r="Q24" s="33"/>
      <c r="R24" s="33"/>
      <c r="S24" s="31" t="s">
        <v>7</v>
      </c>
      <c r="T24" s="32">
        <v>44865.0</v>
      </c>
      <c r="U24" s="31" t="s">
        <v>97</v>
      </c>
      <c r="V24" s="31" t="s">
        <v>139</v>
      </c>
      <c r="W24" s="29"/>
      <c r="X24" s="29"/>
      <c r="Y24" s="29"/>
      <c r="Z24" s="29"/>
      <c r="AA24" s="29"/>
      <c r="AB24" s="29"/>
      <c r="AC24" s="29"/>
      <c r="AD24" s="29"/>
      <c r="AE24" s="29"/>
      <c r="AF24" s="29"/>
    </row>
    <row r="25">
      <c r="A25" s="31">
        <v>24.0</v>
      </c>
      <c r="B25" s="31" t="s">
        <v>124</v>
      </c>
      <c r="C25" s="31" t="s">
        <v>140</v>
      </c>
      <c r="D25" s="31" t="s">
        <v>141</v>
      </c>
      <c r="E25" s="31" t="s">
        <v>120</v>
      </c>
      <c r="F25" s="31">
        <v>2.0</v>
      </c>
      <c r="G25" s="31" t="s">
        <v>58</v>
      </c>
      <c r="H25" s="32">
        <v>44462.0</v>
      </c>
      <c r="I25" s="35"/>
      <c r="J25" s="33"/>
      <c r="K25" s="34"/>
      <c r="L25" s="35"/>
      <c r="M25" s="35"/>
      <c r="N25" s="35"/>
      <c r="O25" s="31" t="s">
        <v>142</v>
      </c>
      <c r="P25" s="31" t="s">
        <v>83</v>
      </c>
      <c r="Q25" s="31" t="s">
        <v>60</v>
      </c>
      <c r="R25" s="33"/>
      <c r="S25" s="31" t="s">
        <v>127</v>
      </c>
      <c r="T25" s="32">
        <v>44865.0</v>
      </c>
      <c r="U25" s="31" t="s">
        <v>123</v>
      </c>
      <c r="V25" s="31" t="s">
        <v>143</v>
      </c>
      <c r="W25" s="29"/>
      <c r="X25" s="29"/>
      <c r="Y25" s="29"/>
      <c r="Z25" s="29"/>
      <c r="AA25" s="29"/>
      <c r="AB25" s="29"/>
      <c r="AC25" s="29"/>
      <c r="AD25" s="29"/>
      <c r="AE25" s="29"/>
      <c r="AF25" s="29"/>
    </row>
    <row r="26">
      <c r="A26" s="31">
        <v>25.0</v>
      </c>
      <c r="B26" s="31" t="s">
        <v>144</v>
      </c>
      <c r="C26" s="31" t="s">
        <v>85</v>
      </c>
      <c r="D26" s="31" t="s">
        <v>145</v>
      </c>
      <c r="E26" s="31" t="s">
        <v>120</v>
      </c>
      <c r="F26" s="35"/>
      <c r="G26" s="35"/>
      <c r="H26" s="32">
        <v>44462.0</v>
      </c>
      <c r="I26" s="31" t="s">
        <v>6</v>
      </c>
      <c r="J26" s="31" t="s">
        <v>146</v>
      </c>
      <c r="K26" s="34"/>
      <c r="L26" s="35"/>
      <c r="M26" s="35"/>
      <c r="N26" s="35"/>
      <c r="O26" s="35"/>
      <c r="P26" s="31" t="s">
        <v>6</v>
      </c>
      <c r="Q26" s="33"/>
      <c r="R26" s="33"/>
      <c r="S26" s="35"/>
      <c r="T26" s="33"/>
      <c r="U26" s="31" t="s">
        <v>97</v>
      </c>
      <c r="V26" s="31" t="s">
        <v>147</v>
      </c>
      <c r="W26" s="29"/>
      <c r="X26" s="29"/>
      <c r="Y26" s="29"/>
      <c r="Z26" s="29"/>
      <c r="AA26" s="29"/>
      <c r="AB26" s="29"/>
      <c r="AC26" s="29"/>
      <c r="AD26" s="29"/>
      <c r="AE26" s="29"/>
      <c r="AF26" s="29"/>
    </row>
    <row r="27">
      <c r="A27" s="31">
        <v>26.0</v>
      </c>
      <c r="B27" s="31" t="s">
        <v>144</v>
      </c>
      <c r="C27" s="31" t="s">
        <v>85</v>
      </c>
      <c r="D27" s="31" t="s">
        <v>148</v>
      </c>
      <c r="E27" s="31" t="s">
        <v>120</v>
      </c>
      <c r="F27" s="35"/>
      <c r="G27" s="35"/>
      <c r="H27" s="32">
        <v>44462.0</v>
      </c>
      <c r="I27" s="31" t="s">
        <v>6</v>
      </c>
      <c r="J27" s="31" t="s">
        <v>149</v>
      </c>
      <c r="K27" s="34"/>
      <c r="L27" s="35"/>
      <c r="M27" s="35"/>
      <c r="N27" s="35"/>
      <c r="O27" s="35"/>
      <c r="P27" s="31" t="s">
        <v>6</v>
      </c>
      <c r="Q27" s="33"/>
      <c r="R27" s="33"/>
      <c r="S27" s="35"/>
      <c r="T27" s="33"/>
      <c r="U27" s="31" t="s">
        <v>123</v>
      </c>
      <c r="V27" s="31" t="s">
        <v>147</v>
      </c>
      <c r="W27" s="29"/>
      <c r="X27" s="29"/>
      <c r="Y27" s="29"/>
      <c r="Z27" s="29"/>
      <c r="AA27" s="29"/>
      <c r="AB27" s="29"/>
      <c r="AC27" s="29"/>
      <c r="AD27" s="29"/>
      <c r="AE27" s="29"/>
      <c r="AF27" s="29"/>
    </row>
    <row r="28">
      <c r="A28" s="31">
        <v>27.0</v>
      </c>
      <c r="B28" s="31" t="s">
        <v>150</v>
      </c>
      <c r="C28" s="31" t="s">
        <v>85</v>
      </c>
      <c r="D28" s="31" t="s">
        <v>151</v>
      </c>
      <c r="E28" s="31" t="s">
        <v>152</v>
      </c>
      <c r="F28" s="31">
        <v>2.0</v>
      </c>
      <c r="G28" s="31" t="s">
        <v>89</v>
      </c>
      <c r="H28" s="32">
        <v>44514.0</v>
      </c>
      <c r="I28" s="31" t="s">
        <v>69</v>
      </c>
      <c r="J28" s="33" t="s">
        <v>153</v>
      </c>
      <c r="K28" s="34"/>
      <c r="L28" s="35"/>
      <c r="M28" s="35"/>
      <c r="N28" s="35"/>
      <c r="O28" s="35"/>
      <c r="P28" s="31" t="s">
        <v>71</v>
      </c>
      <c r="Q28" s="31" t="s">
        <v>60</v>
      </c>
      <c r="R28" s="33"/>
      <c r="S28" s="35"/>
      <c r="T28" s="33"/>
      <c r="U28" s="31" t="s">
        <v>61</v>
      </c>
      <c r="V28" s="31" t="s">
        <v>103</v>
      </c>
      <c r="W28" s="29"/>
      <c r="X28" s="29"/>
      <c r="Y28" s="29"/>
      <c r="Z28" s="29"/>
      <c r="AA28" s="29"/>
      <c r="AB28" s="29"/>
      <c r="AC28" s="29"/>
      <c r="AD28" s="29"/>
      <c r="AE28" s="29"/>
      <c r="AF28" s="29"/>
    </row>
    <row r="29">
      <c r="A29" s="31">
        <v>28.0</v>
      </c>
      <c r="B29" s="31" t="s">
        <v>150</v>
      </c>
      <c r="C29" s="31" t="s">
        <v>85</v>
      </c>
      <c r="D29" s="31" t="s">
        <v>154</v>
      </c>
      <c r="E29" s="31" t="s">
        <v>152</v>
      </c>
      <c r="F29" s="31">
        <v>2.0</v>
      </c>
      <c r="G29" s="31" t="s">
        <v>89</v>
      </c>
      <c r="H29" s="32">
        <v>44514.0</v>
      </c>
      <c r="I29" s="31" t="s">
        <v>69</v>
      </c>
      <c r="J29" s="33" t="s">
        <v>153</v>
      </c>
      <c r="K29" s="34"/>
      <c r="L29" s="35"/>
      <c r="M29" s="35"/>
      <c r="N29" s="35"/>
      <c r="O29" s="35"/>
      <c r="P29" s="31" t="s">
        <v>71</v>
      </c>
      <c r="Q29" s="31" t="s">
        <v>60</v>
      </c>
      <c r="R29" s="33"/>
      <c r="S29" s="35"/>
      <c r="T29" s="33"/>
      <c r="U29" s="31" t="s">
        <v>61</v>
      </c>
      <c r="V29" s="31" t="s">
        <v>103</v>
      </c>
      <c r="W29" s="29"/>
      <c r="X29" s="29"/>
      <c r="Y29" s="29"/>
      <c r="Z29" s="29"/>
      <c r="AA29" s="29"/>
      <c r="AB29" s="29"/>
      <c r="AC29" s="29"/>
      <c r="AD29" s="29"/>
      <c r="AE29" s="29"/>
      <c r="AF29" s="29"/>
    </row>
    <row r="30">
      <c r="A30" s="31">
        <v>29.0</v>
      </c>
      <c r="B30" s="31" t="s">
        <v>62</v>
      </c>
      <c r="C30" s="31" t="s">
        <v>85</v>
      </c>
      <c r="D30" s="31" t="s">
        <v>155</v>
      </c>
      <c r="E30" s="31" t="s">
        <v>120</v>
      </c>
      <c r="F30" s="31">
        <v>2.0</v>
      </c>
      <c r="G30" s="31" t="s">
        <v>58</v>
      </c>
      <c r="H30" s="32">
        <v>44463.0</v>
      </c>
      <c r="I30" s="35"/>
      <c r="J30" s="33"/>
      <c r="K30" s="34"/>
      <c r="L30" s="35"/>
      <c r="M30" s="35"/>
      <c r="N30" s="35"/>
      <c r="O30" s="43" t="s">
        <v>156</v>
      </c>
      <c r="P30" s="31" t="s">
        <v>71</v>
      </c>
      <c r="Q30" s="33"/>
      <c r="R30" s="33"/>
      <c r="S30" s="35"/>
      <c r="T30" s="33"/>
      <c r="U30" s="31" t="s">
        <v>123</v>
      </c>
      <c r="V30" s="35"/>
      <c r="W30" s="29"/>
      <c r="X30" s="29"/>
      <c r="Y30" s="29"/>
      <c r="Z30" s="29"/>
      <c r="AA30" s="29"/>
      <c r="AB30" s="29"/>
      <c r="AC30" s="29"/>
      <c r="AD30" s="29"/>
      <c r="AE30" s="29"/>
      <c r="AF30" s="29"/>
    </row>
    <row r="31">
      <c r="A31" s="31">
        <v>30.0</v>
      </c>
      <c r="B31" s="31" t="s">
        <v>150</v>
      </c>
      <c r="C31" s="31" t="s">
        <v>85</v>
      </c>
      <c r="D31" s="31" t="s">
        <v>157</v>
      </c>
      <c r="E31" s="31" t="s">
        <v>152</v>
      </c>
      <c r="F31" s="31">
        <v>2.0</v>
      </c>
      <c r="G31" s="31" t="s">
        <v>89</v>
      </c>
      <c r="H31" s="32">
        <v>44514.0</v>
      </c>
      <c r="I31" s="35"/>
      <c r="J31" s="33"/>
      <c r="K31" s="34"/>
      <c r="L31" s="35"/>
      <c r="M31" s="35"/>
      <c r="N31" s="35"/>
      <c r="O31" s="35"/>
      <c r="P31" s="31" t="s">
        <v>71</v>
      </c>
      <c r="Q31" s="33"/>
      <c r="R31" s="33"/>
      <c r="S31" s="35"/>
      <c r="T31" s="33"/>
      <c r="U31" s="31" t="s">
        <v>97</v>
      </c>
      <c r="V31" s="35"/>
      <c r="W31" s="29"/>
      <c r="X31" s="29"/>
      <c r="Y31" s="29"/>
      <c r="Z31" s="29"/>
      <c r="AA31" s="29"/>
      <c r="AB31" s="29"/>
      <c r="AC31" s="29"/>
      <c r="AD31" s="29"/>
      <c r="AE31" s="29"/>
      <c r="AF31" s="29"/>
    </row>
    <row r="32">
      <c r="A32" s="31">
        <v>31.0</v>
      </c>
      <c r="B32" s="31" t="s">
        <v>150</v>
      </c>
      <c r="C32" s="31" t="s">
        <v>85</v>
      </c>
      <c r="D32" s="31" t="s">
        <v>158</v>
      </c>
      <c r="E32" s="31" t="s">
        <v>95</v>
      </c>
      <c r="F32" s="31">
        <v>2.0</v>
      </c>
      <c r="G32" s="31" t="s">
        <v>89</v>
      </c>
      <c r="H32" s="32">
        <v>44514.0</v>
      </c>
      <c r="I32" s="35"/>
      <c r="J32" s="33"/>
      <c r="K32" s="34"/>
      <c r="L32" s="35"/>
      <c r="M32" s="35"/>
      <c r="N32" s="35"/>
      <c r="O32" s="35"/>
      <c r="P32" s="31" t="s">
        <v>71</v>
      </c>
      <c r="Q32" s="33"/>
      <c r="R32" s="33"/>
      <c r="S32" s="35"/>
      <c r="T32" s="33"/>
      <c r="U32" s="31" t="s">
        <v>123</v>
      </c>
      <c r="V32" s="35"/>
      <c r="W32" s="29"/>
      <c r="X32" s="29"/>
      <c r="Y32" s="29"/>
      <c r="Z32" s="29"/>
      <c r="AA32" s="29"/>
      <c r="AB32" s="29"/>
      <c r="AC32" s="29"/>
      <c r="AD32" s="29"/>
      <c r="AE32" s="29"/>
      <c r="AF32" s="29"/>
    </row>
    <row r="33">
      <c r="A33" s="31">
        <v>32.0</v>
      </c>
      <c r="B33" s="31" t="s">
        <v>150</v>
      </c>
      <c r="C33" s="31" t="s">
        <v>85</v>
      </c>
      <c r="D33" s="31" t="s">
        <v>159</v>
      </c>
      <c r="E33" s="31" t="s">
        <v>120</v>
      </c>
      <c r="F33" s="31">
        <v>2.0</v>
      </c>
      <c r="G33" s="31" t="s">
        <v>89</v>
      </c>
      <c r="H33" s="32">
        <v>44514.0</v>
      </c>
      <c r="I33" s="31" t="s">
        <v>69</v>
      </c>
      <c r="J33" s="33" t="s">
        <v>108</v>
      </c>
      <c r="K33" s="34"/>
      <c r="L33" s="35"/>
      <c r="M33" s="35"/>
      <c r="N33" s="35"/>
      <c r="O33" s="35"/>
      <c r="P33" s="31" t="s">
        <v>71</v>
      </c>
      <c r="Q33" s="31" t="s">
        <v>60</v>
      </c>
      <c r="R33" s="33"/>
      <c r="S33" s="35"/>
      <c r="T33" s="33"/>
      <c r="U33" s="31" t="s">
        <v>61</v>
      </c>
      <c r="V33" s="31" t="s">
        <v>103</v>
      </c>
      <c r="W33" s="29"/>
      <c r="X33" s="29"/>
      <c r="Y33" s="29"/>
      <c r="Z33" s="29"/>
      <c r="AA33" s="29"/>
      <c r="AB33" s="29"/>
      <c r="AC33" s="29"/>
      <c r="AD33" s="29"/>
      <c r="AE33" s="29"/>
      <c r="AF33" s="29"/>
    </row>
    <row r="34">
      <c r="A34" s="31">
        <v>33.0</v>
      </c>
      <c r="B34" s="31" t="s">
        <v>150</v>
      </c>
      <c r="C34" s="31" t="s">
        <v>85</v>
      </c>
      <c r="D34" s="31" t="s">
        <v>160</v>
      </c>
      <c r="E34" s="31" t="s">
        <v>152</v>
      </c>
      <c r="F34" s="31">
        <v>2.0</v>
      </c>
      <c r="G34" s="31" t="s">
        <v>89</v>
      </c>
      <c r="H34" s="32">
        <v>44514.0</v>
      </c>
      <c r="I34" s="31" t="s">
        <v>69</v>
      </c>
      <c r="J34" s="33" t="s">
        <v>71</v>
      </c>
      <c r="K34" s="34"/>
      <c r="L34" s="35"/>
      <c r="M34" s="35"/>
      <c r="N34" s="35"/>
      <c r="O34" s="35"/>
      <c r="P34" s="31" t="s">
        <v>71</v>
      </c>
      <c r="Q34" s="31" t="s">
        <v>60</v>
      </c>
      <c r="R34" s="33"/>
      <c r="S34" s="35"/>
      <c r="T34" s="33"/>
      <c r="U34" s="31" t="s">
        <v>61</v>
      </c>
      <c r="V34" s="31" t="s">
        <v>103</v>
      </c>
      <c r="W34" s="29"/>
      <c r="X34" s="29"/>
      <c r="Y34" s="29"/>
      <c r="Z34" s="29"/>
      <c r="AA34" s="29"/>
      <c r="AB34" s="29"/>
      <c r="AC34" s="29"/>
      <c r="AD34" s="29"/>
      <c r="AE34" s="29"/>
      <c r="AF34" s="29"/>
    </row>
    <row r="35">
      <c r="A35" s="31">
        <v>34.0</v>
      </c>
      <c r="B35" s="31" t="s">
        <v>62</v>
      </c>
      <c r="C35" s="31" t="s">
        <v>85</v>
      </c>
      <c r="D35" s="31" t="s">
        <v>161</v>
      </c>
      <c r="E35" s="31" t="s">
        <v>95</v>
      </c>
      <c r="F35" s="31">
        <v>2.0</v>
      </c>
      <c r="G35" s="31" t="s">
        <v>89</v>
      </c>
      <c r="H35" s="32">
        <v>44514.0</v>
      </c>
      <c r="I35" s="31" t="s">
        <v>69</v>
      </c>
      <c r="J35" s="33"/>
      <c r="K35" s="34"/>
      <c r="L35" s="35"/>
      <c r="M35" s="35"/>
      <c r="N35" s="35"/>
      <c r="O35" s="35"/>
      <c r="P35" s="31" t="s">
        <v>71</v>
      </c>
      <c r="Q35" s="31" t="s">
        <v>60</v>
      </c>
      <c r="R35" s="33"/>
      <c r="S35" s="35"/>
      <c r="T35" s="33"/>
      <c r="U35" s="31" t="s">
        <v>97</v>
      </c>
      <c r="V35" s="35"/>
      <c r="W35" s="29"/>
      <c r="X35" s="29"/>
      <c r="Y35" s="29"/>
      <c r="Z35" s="29"/>
      <c r="AA35" s="29"/>
      <c r="AB35" s="29"/>
      <c r="AC35" s="29"/>
      <c r="AD35" s="29"/>
      <c r="AE35" s="29"/>
      <c r="AF35" s="29"/>
    </row>
    <row r="36">
      <c r="A36" s="31">
        <v>35.0</v>
      </c>
      <c r="B36" s="31" t="s">
        <v>150</v>
      </c>
      <c r="C36" s="31" t="s">
        <v>85</v>
      </c>
      <c r="D36" s="31" t="s">
        <v>162</v>
      </c>
      <c r="E36" s="31" t="s">
        <v>95</v>
      </c>
      <c r="F36" s="31">
        <v>2.0</v>
      </c>
      <c r="G36" s="31" t="s">
        <v>89</v>
      </c>
      <c r="H36" s="32">
        <v>44514.0</v>
      </c>
      <c r="I36" s="31" t="s">
        <v>69</v>
      </c>
      <c r="J36" s="33"/>
      <c r="K36" s="34"/>
      <c r="L36" s="35"/>
      <c r="M36" s="35"/>
      <c r="N36" s="35"/>
      <c r="O36" s="35"/>
      <c r="P36" s="31" t="s">
        <v>71</v>
      </c>
      <c r="Q36" s="31" t="s">
        <v>60</v>
      </c>
      <c r="R36" s="33"/>
      <c r="S36" s="35"/>
      <c r="T36" s="33"/>
      <c r="U36" s="31" t="s">
        <v>123</v>
      </c>
      <c r="V36" s="35"/>
      <c r="W36" s="29"/>
      <c r="X36" s="29"/>
      <c r="Y36" s="29"/>
      <c r="Z36" s="29"/>
      <c r="AA36" s="29"/>
      <c r="AB36" s="29"/>
      <c r="AC36" s="29"/>
      <c r="AD36" s="29"/>
      <c r="AE36" s="29"/>
      <c r="AF36" s="29"/>
    </row>
    <row r="37">
      <c r="A37" s="31">
        <v>36.0</v>
      </c>
      <c r="B37" s="31" t="s">
        <v>150</v>
      </c>
      <c r="C37" s="31" t="s">
        <v>85</v>
      </c>
      <c r="D37" s="31" t="s">
        <v>163</v>
      </c>
      <c r="E37" s="31" t="s">
        <v>95</v>
      </c>
      <c r="F37" s="31">
        <v>2.0</v>
      </c>
      <c r="G37" s="31" t="s">
        <v>89</v>
      </c>
      <c r="H37" s="32">
        <v>44514.0</v>
      </c>
      <c r="I37" s="31" t="s">
        <v>69</v>
      </c>
      <c r="J37" s="33"/>
      <c r="K37" s="34"/>
      <c r="L37" s="35"/>
      <c r="M37" s="35"/>
      <c r="N37" s="35"/>
      <c r="O37" s="35"/>
      <c r="P37" s="31" t="s">
        <v>71</v>
      </c>
      <c r="Q37" s="31" t="s">
        <v>60</v>
      </c>
      <c r="R37" s="33"/>
      <c r="S37" s="35"/>
      <c r="T37" s="33"/>
      <c r="U37" s="31" t="s">
        <v>97</v>
      </c>
      <c r="V37" s="35"/>
      <c r="W37" s="29"/>
      <c r="X37" s="29"/>
      <c r="Y37" s="29"/>
      <c r="Z37" s="29"/>
      <c r="AA37" s="29"/>
      <c r="AB37" s="29"/>
      <c r="AC37" s="29"/>
      <c r="AD37" s="29"/>
      <c r="AE37" s="29"/>
      <c r="AF37" s="29"/>
    </row>
    <row r="38">
      <c r="A38" s="31">
        <v>37.0</v>
      </c>
      <c r="B38" s="31" t="s">
        <v>150</v>
      </c>
      <c r="C38" s="31" t="s">
        <v>85</v>
      </c>
      <c r="D38" s="31" t="s">
        <v>164</v>
      </c>
      <c r="E38" s="31" t="s">
        <v>130</v>
      </c>
      <c r="F38" s="31">
        <v>2.0</v>
      </c>
      <c r="G38" s="31" t="s">
        <v>89</v>
      </c>
      <c r="H38" s="32">
        <v>44514.0</v>
      </c>
      <c r="I38" s="31" t="s">
        <v>69</v>
      </c>
      <c r="J38" s="33"/>
      <c r="K38" s="34"/>
      <c r="L38" s="35"/>
      <c r="M38" s="35"/>
      <c r="N38" s="35"/>
      <c r="O38" s="35"/>
      <c r="P38" s="31" t="s">
        <v>71</v>
      </c>
      <c r="Q38" s="31" t="s">
        <v>60</v>
      </c>
      <c r="R38" s="33"/>
      <c r="S38" s="35"/>
      <c r="T38" s="33"/>
      <c r="U38" s="31" t="s">
        <v>61</v>
      </c>
      <c r="V38" s="35"/>
      <c r="W38" s="29"/>
      <c r="X38" s="29"/>
      <c r="Y38" s="29"/>
      <c r="Z38" s="29"/>
      <c r="AA38" s="29"/>
      <c r="AB38" s="29"/>
      <c r="AC38" s="29"/>
      <c r="AD38" s="29"/>
      <c r="AE38" s="29"/>
      <c r="AF38" s="29"/>
    </row>
    <row r="39">
      <c r="A39" s="31">
        <v>38.0</v>
      </c>
      <c r="B39" s="31" t="s">
        <v>165</v>
      </c>
      <c r="C39" s="31" t="s">
        <v>85</v>
      </c>
      <c r="D39" s="31" t="s">
        <v>166</v>
      </c>
      <c r="E39" s="31" t="s">
        <v>120</v>
      </c>
      <c r="F39" s="31">
        <v>2.0</v>
      </c>
      <c r="G39" s="31" t="s">
        <v>58</v>
      </c>
      <c r="H39" s="32">
        <v>44463.0</v>
      </c>
      <c r="I39" s="31" t="s">
        <v>69</v>
      </c>
      <c r="J39" s="33"/>
      <c r="K39" s="34"/>
      <c r="L39" s="35"/>
      <c r="M39" s="35"/>
      <c r="N39" s="35"/>
      <c r="O39" s="31" t="s">
        <v>167</v>
      </c>
      <c r="P39" s="31" t="s">
        <v>71</v>
      </c>
      <c r="Q39" s="31" t="s">
        <v>71</v>
      </c>
      <c r="R39" s="33"/>
      <c r="S39" s="35"/>
      <c r="T39" s="33"/>
      <c r="U39" s="31" t="s">
        <v>61</v>
      </c>
      <c r="V39" s="35"/>
      <c r="W39" s="29"/>
      <c r="X39" s="29"/>
      <c r="Y39" s="29"/>
      <c r="Z39" s="29"/>
      <c r="AA39" s="29"/>
      <c r="AB39" s="29"/>
      <c r="AC39" s="29"/>
      <c r="AD39" s="29"/>
      <c r="AE39" s="29"/>
      <c r="AF39" s="29"/>
    </row>
    <row r="40">
      <c r="A40" s="31">
        <v>39.0</v>
      </c>
      <c r="B40" s="31" t="s">
        <v>165</v>
      </c>
      <c r="C40" s="31" t="s">
        <v>85</v>
      </c>
      <c r="D40" s="31" t="s">
        <v>168</v>
      </c>
      <c r="E40" s="31" t="s">
        <v>152</v>
      </c>
      <c r="F40" s="31">
        <v>2.0</v>
      </c>
      <c r="G40" s="31" t="s">
        <v>89</v>
      </c>
      <c r="H40" s="32">
        <v>44511.0</v>
      </c>
      <c r="I40" s="31" t="s">
        <v>69</v>
      </c>
      <c r="J40" s="33"/>
      <c r="K40" s="34"/>
      <c r="L40" s="35"/>
      <c r="M40" s="35"/>
      <c r="N40" s="35"/>
      <c r="O40" s="31" t="s">
        <v>169</v>
      </c>
      <c r="P40" s="31" t="s">
        <v>71</v>
      </c>
      <c r="Q40" s="31" t="s">
        <v>60</v>
      </c>
      <c r="R40" s="33"/>
      <c r="S40" s="35"/>
      <c r="T40" s="33"/>
      <c r="U40" s="31" t="s">
        <v>61</v>
      </c>
      <c r="V40" s="35"/>
      <c r="W40" s="29"/>
      <c r="X40" s="29"/>
      <c r="Y40" s="29"/>
      <c r="Z40" s="29"/>
      <c r="AA40" s="29"/>
      <c r="AB40" s="29"/>
      <c r="AC40" s="29"/>
      <c r="AD40" s="29"/>
      <c r="AE40" s="29"/>
      <c r="AF40" s="29"/>
    </row>
    <row r="41">
      <c r="A41" s="31">
        <v>40.0</v>
      </c>
      <c r="B41" s="31" t="s">
        <v>165</v>
      </c>
      <c r="C41" s="31" t="s">
        <v>85</v>
      </c>
      <c r="D41" s="31" t="s">
        <v>170</v>
      </c>
      <c r="E41" s="31" t="s">
        <v>120</v>
      </c>
      <c r="F41" s="31">
        <v>2.0</v>
      </c>
      <c r="G41" s="31" t="s">
        <v>58</v>
      </c>
      <c r="H41" s="32">
        <v>44463.0</v>
      </c>
      <c r="I41" s="31" t="s">
        <v>69</v>
      </c>
      <c r="J41" s="33" t="s">
        <v>108</v>
      </c>
      <c r="K41" s="34"/>
      <c r="L41" s="35"/>
      <c r="M41" s="35"/>
      <c r="N41" s="35"/>
      <c r="O41" s="31" t="s">
        <v>171</v>
      </c>
      <c r="P41" s="31" t="s">
        <v>71</v>
      </c>
      <c r="Q41" s="31" t="s">
        <v>71</v>
      </c>
      <c r="R41" s="33"/>
      <c r="S41" s="35"/>
      <c r="T41" s="33"/>
      <c r="U41" s="31" t="s">
        <v>97</v>
      </c>
      <c r="V41" s="35"/>
      <c r="W41" s="29"/>
      <c r="X41" s="29"/>
      <c r="Y41" s="29"/>
      <c r="Z41" s="29"/>
      <c r="AA41" s="29"/>
      <c r="AB41" s="29"/>
      <c r="AC41" s="29"/>
      <c r="AD41" s="29"/>
      <c r="AE41" s="29"/>
      <c r="AF41" s="29"/>
    </row>
    <row r="42">
      <c r="A42" s="31">
        <v>41.0</v>
      </c>
      <c r="B42" s="31" t="s">
        <v>165</v>
      </c>
      <c r="C42" s="31" t="s">
        <v>85</v>
      </c>
      <c r="D42" s="31" t="s">
        <v>172</v>
      </c>
      <c r="E42" s="31" t="s">
        <v>152</v>
      </c>
      <c r="F42" s="31">
        <v>2.0</v>
      </c>
      <c r="G42" s="31" t="s">
        <v>89</v>
      </c>
      <c r="H42" s="32">
        <v>44511.0</v>
      </c>
      <c r="I42" s="31" t="s">
        <v>69</v>
      </c>
      <c r="J42" s="33"/>
      <c r="K42" s="34"/>
      <c r="L42" s="35"/>
      <c r="M42" s="35"/>
      <c r="N42" s="35"/>
      <c r="O42" s="31" t="s">
        <v>169</v>
      </c>
      <c r="P42" s="31" t="s">
        <v>71</v>
      </c>
      <c r="Q42" s="31" t="s">
        <v>60</v>
      </c>
      <c r="R42" s="33"/>
      <c r="S42" s="35"/>
      <c r="T42" s="33"/>
      <c r="U42" s="31" t="s">
        <v>123</v>
      </c>
      <c r="V42" s="35"/>
      <c r="W42" s="29"/>
      <c r="X42" s="29"/>
      <c r="Y42" s="29"/>
      <c r="Z42" s="29"/>
      <c r="AA42" s="29"/>
      <c r="AB42" s="29"/>
      <c r="AC42" s="29"/>
      <c r="AD42" s="29"/>
      <c r="AE42" s="29"/>
      <c r="AF42" s="29"/>
    </row>
    <row r="43">
      <c r="A43" s="31">
        <v>42.0</v>
      </c>
      <c r="B43" s="31" t="s">
        <v>165</v>
      </c>
      <c r="C43" s="31" t="s">
        <v>85</v>
      </c>
      <c r="D43" s="31" t="s">
        <v>173</v>
      </c>
      <c r="E43" s="31" t="s">
        <v>152</v>
      </c>
      <c r="F43" s="31">
        <v>2.0</v>
      </c>
      <c r="G43" s="31" t="s">
        <v>89</v>
      </c>
      <c r="H43" s="32">
        <v>44511.0</v>
      </c>
      <c r="I43" s="31" t="s">
        <v>69</v>
      </c>
      <c r="J43" s="33" t="s">
        <v>174</v>
      </c>
      <c r="K43" s="34"/>
      <c r="L43" s="35"/>
      <c r="M43" s="35"/>
      <c r="N43" s="35"/>
      <c r="O43" s="35"/>
      <c r="P43" s="31" t="s">
        <v>71</v>
      </c>
      <c r="Q43" s="31" t="s">
        <v>60</v>
      </c>
      <c r="R43" s="33"/>
      <c r="S43" s="35"/>
      <c r="T43" s="33"/>
      <c r="U43" s="31" t="s">
        <v>61</v>
      </c>
      <c r="V43" s="35"/>
      <c r="W43" s="29"/>
      <c r="X43" s="29"/>
      <c r="Y43" s="29"/>
      <c r="Z43" s="29"/>
      <c r="AA43" s="29"/>
      <c r="AB43" s="29"/>
      <c r="AC43" s="29"/>
      <c r="AD43" s="29"/>
      <c r="AE43" s="29"/>
      <c r="AF43" s="29"/>
    </row>
    <row r="44">
      <c r="A44" s="31">
        <v>43.0</v>
      </c>
      <c r="B44" s="31" t="s">
        <v>165</v>
      </c>
      <c r="C44" s="31" t="s">
        <v>175</v>
      </c>
      <c r="D44" s="31" t="s">
        <v>176</v>
      </c>
      <c r="E44" s="31" t="s">
        <v>152</v>
      </c>
      <c r="F44" s="31">
        <v>2.0</v>
      </c>
      <c r="G44" s="31" t="s">
        <v>89</v>
      </c>
      <c r="H44" s="32">
        <v>44511.0</v>
      </c>
      <c r="I44" s="31" t="s">
        <v>69</v>
      </c>
      <c r="J44" s="31" t="s">
        <v>177</v>
      </c>
      <c r="K44" s="42"/>
      <c r="L44" s="35"/>
      <c r="M44" s="35"/>
      <c r="N44" s="35"/>
      <c r="O44" s="33" t="s">
        <v>178</v>
      </c>
      <c r="P44" s="31" t="s">
        <v>64</v>
      </c>
      <c r="Q44" s="31" t="s">
        <v>64</v>
      </c>
      <c r="R44" s="33"/>
      <c r="S44" s="35"/>
      <c r="T44" s="33"/>
      <c r="U44" s="31" t="s">
        <v>61</v>
      </c>
      <c r="V44" s="31" t="s">
        <v>179</v>
      </c>
      <c r="W44" s="29"/>
      <c r="X44" s="29"/>
      <c r="Y44" s="29"/>
      <c r="Z44" s="29"/>
      <c r="AA44" s="29"/>
      <c r="AB44" s="29"/>
      <c r="AC44" s="29"/>
      <c r="AD44" s="29"/>
      <c r="AE44" s="29"/>
      <c r="AF44" s="29"/>
    </row>
    <row r="45">
      <c r="A45" s="31">
        <v>44.0</v>
      </c>
      <c r="B45" s="31" t="s">
        <v>62</v>
      </c>
      <c r="C45" s="31" t="s">
        <v>85</v>
      </c>
      <c r="D45" s="31" t="s">
        <v>180</v>
      </c>
      <c r="E45" s="31" t="s">
        <v>152</v>
      </c>
      <c r="F45" s="31">
        <v>2.0</v>
      </c>
      <c r="G45" s="31" t="s">
        <v>89</v>
      </c>
      <c r="H45" s="32">
        <v>44511.0</v>
      </c>
      <c r="I45" s="31" t="s">
        <v>69</v>
      </c>
      <c r="J45" s="31" t="s">
        <v>181</v>
      </c>
      <c r="K45" s="34"/>
      <c r="L45" s="35"/>
      <c r="M45" s="35"/>
      <c r="N45" s="35"/>
      <c r="O45" s="35"/>
      <c r="P45" s="31" t="s">
        <v>64</v>
      </c>
      <c r="Q45" s="31" t="s">
        <v>64</v>
      </c>
      <c r="R45" s="33"/>
      <c r="S45" s="35"/>
      <c r="T45" s="33"/>
      <c r="U45" s="31" t="s">
        <v>61</v>
      </c>
      <c r="V45" s="31" t="s">
        <v>179</v>
      </c>
      <c r="W45" s="29"/>
      <c r="X45" s="29"/>
      <c r="Y45" s="29"/>
      <c r="Z45" s="29"/>
      <c r="AA45" s="29"/>
      <c r="AB45" s="29"/>
      <c r="AC45" s="29"/>
      <c r="AD45" s="29"/>
      <c r="AE45" s="29"/>
      <c r="AF45" s="29"/>
    </row>
    <row r="46">
      <c r="A46" s="31">
        <v>45.0</v>
      </c>
      <c r="B46" s="31" t="s">
        <v>165</v>
      </c>
      <c r="C46" s="31" t="s">
        <v>85</v>
      </c>
      <c r="D46" s="31" t="s">
        <v>182</v>
      </c>
      <c r="E46" s="31" t="s">
        <v>67</v>
      </c>
      <c r="F46" s="31">
        <v>2.0</v>
      </c>
      <c r="G46" s="31" t="s">
        <v>58</v>
      </c>
      <c r="H46" s="32">
        <v>44463.0</v>
      </c>
      <c r="I46" s="31" t="s">
        <v>69</v>
      </c>
      <c r="J46" s="33"/>
      <c r="K46" s="34"/>
      <c r="L46" s="35"/>
      <c r="M46" s="35"/>
      <c r="N46" s="35"/>
      <c r="O46" s="35"/>
      <c r="P46" s="31" t="s">
        <v>71</v>
      </c>
      <c r="Q46" s="31" t="s">
        <v>84</v>
      </c>
      <c r="R46" s="32">
        <v>44515.0</v>
      </c>
      <c r="S46" s="35"/>
      <c r="T46" s="33"/>
      <c r="U46" s="31" t="s">
        <v>61</v>
      </c>
      <c r="V46" s="35"/>
      <c r="W46" s="29"/>
      <c r="X46" s="29"/>
      <c r="Y46" s="29"/>
      <c r="Z46" s="29"/>
      <c r="AA46" s="29"/>
      <c r="AB46" s="29"/>
      <c r="AC46" s="29"/>
      <c r="AD46" s="29"/>
      <c r="AE46" s="29"/>
      <c r="AF46" s="29"/>
    </row>
    <row r="47">
      <c r="A47" s="31">
        <v>46.0</v>
      </c>
      <c r="B47" s="31" t="s">
        <v>165</v>
      </c>
      <c r="C47" s="31" t="s">
        <v>85</v>
      </c>
      <c r="D47" s="31" t="s">
        <v>183</v>
      </c>
      <c r="E47" s="31" t="s">
        <v>67</v>
      </c>
      <c r="F47" s="31">
        <v>2.0</v>
      </c>
      <c r="G47" s="31" t="s">
        <v>89</v>
      </c>
      <c r="H47" s="32">
        <v>44515.0</v>
      </c>
      <c r="I47" s="31" t="s">
        <v>69</v>
      </c>
      <c r="J47" s="31" t="s">
        <v>184</v>
      </c>
      <c r="K47" s="34"/>
      <c r="L47" s="35"/>
      <c r="M47" s="35"/>
      <c r="N47" s="35"/>
      <c r="O47" s="35"/>
      <c r="P47" s="31" t="s">
        <v>71</v>
      </c>
      <c r="Q47" s="31" t="s">
        <v>84</v>
      </c>
      <c r="R47" s="33"/>
      <c r="S47" s="35"/>
      <c r="T47" s="33"/>
      <c r="U47" s="31" t="s">
        <v>61</v>
      </c>
      <c r="V47" s="35"/>
      <c r="W47" s="29"/>
      <c r="X47" s="29"/>
      <c r="Y47" s="29"/>
      <c r="Z47" s="29"/>
      <c r="AA47" s="29"/>
      <c r="AB47" s="29"/>
      <c r="AC47" s="29"/>
      <c r="AD47" s="29"/>
      <c r="AE47" s="29"/>
      <c r="AF47" s="29"/>
    </row>
    <row r="48">
      <c r="A48" s="31">
        <v>47.0</v>
      </c>
      <c r="B48" s="31" t="s">
        <v>165</v>
      </c>
      <c r="C48" s="31" t="s">
        <v>85</v>
      </c>
      <c r="D48" s="31" t="s">
        <v>185</v>
      </c>
      <c r="E48" s="31" t="s">
        <v>95</v>
      </c>
      <c r="F48" s="31">
        <v>2.0</v>
      </c>
      <c r="G48" s="31" t="s">
        <v>89</v>
      </c>
      <c r="H48" s="32">
        <v>44515.0</v>
      </c>
      <c r="I48" s="31" t="s">
        <v>6</v>
      </c>
      <c r="J48" s="31" t="s">
        <v>186</v>
      </c>
      <c r="K48" s="34"/>
      <c r="L48" s="35"/>
      <c r="M48" s="35"/>
      <c r="N48" s="35"/>
      <c r="O48" s="35"/>
      <c r="P48" s="31" t="s">
        <v>6</v>
      </c>
      <c r="Q48" s="31" t="s">
        <v>6</v>
      </c>
      <c r="R48" s="33"/>
      <c r="S48" s="35"/>
      <c r="T48" s="33"/>
      <c r="U48" s="31" t="s">
        <v>61</v>
      </c>
      <c r="V48" s="35"/>
      <c r="W48" s="29"/>
      <c r="X48" s="29"/>
      <c r="Y48" s="29"/>
      <c r="Z48" s="29"/>
      <c r="AA48" s="29"/>
      <c r="AB48" s="29"/>
      <c r="AC48" s="29"/>
      <c r="AD48" s="29"/>
      <c r="AE48" s="29"/>
      <c r="AF48" s="29"/>
    </row>
    <row r="49">
      <c r="A49" s="31">
        <v>48.0</v>
      </c>
      <c r="B49" s="31" t="s">
        <v>165</v>
      </c>
      <c r="C49" s="31" t="s">
        <v>85</v>
      </c>
      <c r="D49" s="31" t="s">
        <v>187</v>
      </c>
      <c r="E49" s="31" t="s">
        <v>95</v>
      </c>
      <c r="F49" s="31">
        <v>2.0</v>
      </c>
      <c r="G49" s="31" t="s">
        <v>89</v>
      </c>
      <c r="H49" s="32">
        <v>44515.0</v>
      </c>
      <c r="I49" s="35"/>
      <c r="J49" s="33"/>
      <c r="K49" s="34"/>
      <c r="L49" s="35"/>
      <c r="M49" s="35"/>
      <c r="N49" s="35"/>
      <c r="O49" s="35"/>
      <c r="P49" s="31" t="s">
        <v>71</v>
      </c>
      <c r="Q49" s="33"/>
      <c r="R49" s="33"/>
      <c r="S49" s="35"/>
      <c r="T49" s="33"/>
      <c r="U49" s="31" t="s">
        <v>97</v>
      </c>
      <c r="V49" s="35"/>
      <c r="W49" s="29"/>
      <c r="X49" s="29"/>
      <c r="Y49" s="29"/>
      <c r="Z49" s="29"/>
      <c r="AA49" s="29"/>
      <c r="AB49" s="29"/>
      <c r="AC49" s="29"/>
      <c r="AD49" s="29"/>
      <c r="AE49" s="29"/>
      <c r="AF49" s="29"/>
    </row>
    <row r="50">
      <c r="A50" s="31">
        <v>49.0</v>
      </c>
      <c r="B50" s="31" t="s">
        <v>165</v>
      </c>
      <c r="C50" s="31" t="s">
        <v>85</v>
      </c>
      <c r="D50" s="31" t="s">
        <v>188</v>
      </c>
      <c r="E50" s="31" t="s">
        <v>130</v>
      </c>
      <c r="F50" s="31">
        <v>2.0</v>
      </c>
      <c r="G50" s="31" t="s">
        <v>58</v>
      </c>
      <c r="H50" s="32">
        <v>44463.0</v>
      </c>
      <c r="I50" s="31" t="s">
        <v>69</v>
      </c>
      <c r="J50" s="31" t="s">
        <v>189</v>
      </c>
      <c r="K50" s="34"/>
      <c r="L50" s="35"/>
      <c r="M50" s="35"/>
      <c r="N50" s="35"/>
      <c r="O50" s="35"/>
      <c r="P50" s="31" t="s">
        <v>71</v>
      </c>
      <c r="Q50" s="31" t="s">
        <v>60</v>
      </c>
      <c r="R50" s="33"/>
      <c r="S50" s="35"/>
      <c r="T50" s="33"/>
      <c r="U50" s="35"/>
      <c r="V50" s="35"/>
      <c r="W50" s="29"/>
      <c r="X50" s="29"/>
      <c r="Y50" s="29"/>
      <c r="Z50" s="29"/>
      <c r="AA50" s="29"/>
      <c r="AB50" s="29"/>
      <c r="AC50" s="29"/>
      <c r="AD50" s="29"/>
      <c r="AE50" s="29"/>
      <c r="AF50" s="29"/>
    </row>
    <row r="51">
      <c r="A51" s="31">
        <v>50.0</v>
      </c>
      <c r="B51" s="31" t="s">
        <v>190</v>
      </c>
      <c r="C51" s="31" t="s">
        <v>85</v>
      </c>
      <c r="D51" s="31" t="s">
        <v>191</v>
      </c>
      <c r="E51" s="31" t="s">
        <v>152</v>
      </c>
      <c r="F51" s="31">
        <v>2.0</v>
      </c>
      <c r="G51" s="31" t="s">
        <v>58</v>
      </c>
      <c r="H51" s="32">
        <v>44463.0</v>
      </c>
      <c r="I51" s="31" t="s">
        <v>69</v>
      </c>
      <c r="J51" s="31" t="s">
        <v>192</v>
      </c>
      <c r="K51" s="34"/>
      <c r="L51" s="35"/>
      <c r="M51" s="35"/>
      <c r="N51" s="35"/>
      <c r="O51" s="31" t="s">
        <v>193</v>
      </c>
      <c r="P51" s="31" t="s">
        <v>71</v>
      </c>
      <c r="Q51" s="31" t="s">
        <v>71</v>
      </c>
      <c r="R51" s="33"/>
      <c r="S51" s="31" t="s">
        <v>90</v>
      </c>
      <c r="T51" s="32">
        <v>44865.0</v>
      </c>
      <c r="U51" s="35"/>
      <c r="V51" s="31" t="s">
        <v>194</v>
      </c>
      <c r="W51" s="29"/>
      <c r="X51" s="29"/>
      <c r="Y51" s="29"/>
      <c r="Z51" s="29"/>
      <c r="AA51" s="29"/>
      <c r="AB51" s="29"/>
      <c r="AC51" s="29"/>
      <c r="AD51" s="29"/>
      <c r="AE51" s="29"/>
      <c r="AF51" s="29"/>
    </row>
    <row r="52">
      <c r="A52" s="31">
        <v>51.0</v>
      </c>
      <c r="B52" s="31" t="s">
        <v>165</v>
      </c>
      <c r="C52" s="31" t="s">
        <v>85</v>
      </c>
      <c r="D52" s="31" t="s">
        <v>195</v>
      </c>
      <c r="E52" s="31" t="s">
        <v>95</v>
      </c>
      <c r="F52" s="31">
        <v>2.0</v>
      </c>
      <c r="G52" s="31" t="s">
        <v>89</v>
      </c>
      <c r="H52" s="32">
        <v>44515.0</v>
      </c>
      <c r="I52" s="35"/>
      <c r="J52" s="33"/>
      <c r="K52" s="34"/>
      <c r="L52" s="35"/>
      <c r="M52" s="35"/>
      <c r="N52" s="35"/>
      <c r="O52" s="35"/>
      <c r="P52" s="31" t="s">
        <v>7</v>
      </c>
      <c r="Q52" s="33"/>
      <c r="R52" s="33"/>
      <c r="S52" s="31" t="s">
        <v>7</v>
      </c>
      <c r="T52" s="32">
        <v>44865.0</v>
      </c>
      <c r="U52" s="31" t="s">
        <v>97</v>
      </c>
      <c r="V52" s="35"/>
      <c r="W52" s="29"/>
      <c r="X52" s="29"/>
      <c r="Y52" s="29"/>
      <c r="Z52" s="29"/>
      <c r="AA52" s="29"/>
      <c r="AB52" s="29"/>
      <c r="AC52" s="29"/>
      <c r="AD52" s="29"/>
      <c r="AE52" s="29"/>
      <c r="AF52" s="29"/>
    </row>
    <row r="53">
      <c r="A53" s="31">
        <v>52.0</v>
      </c>
      <c r="B53" s="31" t="s">
        <v>92</v>
      </c>
      <c r="C53" s="31" t="s">
        <v>175</v>
      </c>
      <c r="D53" s="31" t="s">
        <v>196</v>
      </c>
      <c r="E53" s="31" t="s">
        <v>152</v>
      </c>
      <c r="F53" s="31">
        <v>2.0</v>
      </c>
      <c r="G53" s="31" t="s">
        <v>89</v>
      </c>
      <c r="H53" s="32">
        <v>44516.0</v>
      </c>
      <c r="I53" s="31" t="s">
        <v>69</v>
      </c>
      <c r="J53" s="31" t="s">
        <v>197</v>
      </c>
      <c r="K53" s="34"/>
      <c r="L53" s="35"/>
      <c r="M53" s="35"/>
      <c r="N53" s="35"/>
      <c r="O53" s="35"/>
      <c r="P53" s="31" t="s">
        <v>71</v>
      </c>
      <c r="Q53" s="31" t="s">
        <v>71</v>
      </c>
      <c r="R53" s="33"/>
      <c r="S53" s="35"/>
      <c r="T53" s="33"/>
      <c r="U53" s="31" t="s">
        <v>61</v>
      </c>
      <c r="V53" s="35"/>
      <c r="W53" s="29"/>
      <c r="X53" s="29"/>
      <c r="Y53" s="29"/>
      <c r="Z53" s="29"/>
      <c r="AA53" s="29"/>
      <c r="AB53" s="29"/>
      <c r="AC53" s="29"/>
      <c r="AD53" s="29"/>
      <c r="AE53" s="29"/>
      <c r="AF53" s="29"/>
    </row>
    <row r="54">
      <c r="A54" s="31">
        <v>53.0</v>
      </c>
      <c r="B54" s="31" t="s">
        <v>150</v>
      </c>
      <c r="C54" s="31" t="s">
        <v>85</v>
      </c>
      <c r="D54" s="31" t="s">
        <v>198</v>
      </c>
      <c r="E54" s="31" t="s">
        <v>120</v>
      </c>
      <c r="F54" s="31">
        <v>2.0</v>
      </c>
      <c r="G54" s="31" t="s">
        <v>58</v>
      </c>
      <c r="H54" s="32">
        <v>44466.0</v>
      </c>
      <c r="I54" s="31" t="s">
        <v>69</v>
      </c>
      <c r="J54" s="31" t="s">
        <v>153</v>
      </c>
      <c r="K54" s="34"/>
      <c r="L54" s="35"/>
      <c r="M54" s="35"/>
      <c r="N54" s="35"/>
      <c r="O54" s="35"/>
      <c r="P54" s="31" t="s">
        <v>71</v>
      </c>
      <c r="Q54" s="31" t="s">
        <v>60</v>
      </c>
      <c r="R54" s="33"/>
      <c r="S54" s="35"/>
      <c r="T54" s="33"/>
      <c r="U54" s="31" t="s">
        <v>97</v>
      </c>
      <c r="V54" s="35"/>
      <c r="W54" s="29"/>
      <c r="X54" s="29"/>
      <c r="Y54" s="29"/>
      <c r="Z54" s="29"/>
      <c r="AA54" s="29"/>
      <c r="AB54" s="29"/>
      <c r="AC54" s="29"/>
      <c r="AD54" s="29"/>
      <c r="AE54" s="29"/>
      <c r="AF54" s="29"/>
    </row>
    <row r="55">
      <c r="A55" s="31">
        <v>54.0</v>
      </c>
      <c r="B55" s="31" t="s">
        <v>199</v>
      </c>
      <c r="C55" s="31" t="s">
        <v>175</v>
      </c>
      <c r="D55" s="31" t="s">
        <v>200</v>
      </c>
      <c r="E55" s="31" t="s">
        <v>120</v>
      </c>
      <c r="F55" s="31">
        <v>2.0</v>
      </c>
      <c r="G55" s="31" t="s">
        <v>58</v>
      </c>
      <c r="H55" s="32">
        <v>44466.0</v>
      </c>
      <c r="I55" s="31" t="s">
        <v>69</v>
      </c>
      <c r="J55" s="31" t="s">
        <v>201</v>
      </c>
      <c r="K55" s="34"/>
      <c r="L55" s="35"/>
      <c r="M55" s="35"/>
      <c r="N55" s="35"/>
      <c r="O55" s="35"/>
      <c r="P55" s="31" t="s">
        <v>71</v>
      </c>
      <c r="Q55" s="31" t="s">
        <v>60</v>
      </c>
      <c r="R55" s="33"/>
      <c r="S55" s="35"/>
      <c r="T55" s="33"/>
      <c r="U55" s="31" t="s">
        <v>123</v>
      </c>
      <c r="V55" s="35"/>
      <c r="W55" s="29"/>
      <c r="X55" s="29"/>
      <c r="Y55" s="29"/>
      <c r="Z55" s="29"/>
      <c r="AA55" s="29"/>
      <c r="AB55" s="29"/>
      <c r="AC55" s="29"/>
      <c r="AD55" s="29"/>
      <c r="AE55" s="29"/>
      <c r="AF55" s="29"/>
    </row>
    <row r="56">
      <c r="A56" s="31">
        <v>55.0</v>
      </c>
      <c r="B56" s="31" t="s">
        <v>124</v>
      </c>
      <c r="C56" s="31" t="s">
        <v>175</v>
      </c>
      <c r="D56" s="31" t="s">
        <v>202</v>
      </c>
      <c r="E56" s="31" t="s">
        <v>95</v>
      </c>
      <c r="F56" s="31">
        <v>2.0</v>
      </c>
      <c r="G56" s="31" t="s">
        <v>89</v>
      </c>
      <c r="H56" s="32">
        <v>44518.0</v>
      </c>
      <c r="I56" s="31" t="s">
        <v>69</v>
      </c>
      <c r="J56" s="31" t="s">
        <v>108</v>
      </c>
      <c r="K56" s="34"/>
      <c r="L56" s="35"/>
      <c r="M56" s="35"/>
      <c r="N56" s="35"/>
      <c r="O56" s="31" t="s">
        <v>203</v>
      </c>
      <c r="P56" s="31" t="s">
        <v>7</v>
      </c>
      <c r="Q56" s="31" t="s">
        <v>60</v>
      </c>
      <c r="R56" s="33"/>
      <c r="S56" s="31" t="s">
        <v>7</v>
      </c>
      <c r="T56" s="32">
        <v>44865.0</v>
      </c>
      <c r="U56" s="31" t="s">
        <v>97</v>
      </c>
      <c r="V56" s="31" t="s">
        <v>204</v>
      </c>
      <c r="W56" s="29"/>
      <c r="X56" s="29"/>
      <c r="Y56" s="29"/>
      <c r="Z56" s="29"/>
      <c r="AA56" s="29"/>
      <c r="AB56" s="29"/>
      <c r="AC56" s="29"/>
      <c r="AD56" s="29"/>
      <c r="AE56" s="29"/>
      <c r="AF56" s="29"/>
    </row>
    <row r="57">
      <c r="A57" s="31">
        <v>56.0</v>
      </c>
      <c r="B57" s="31" t="s">
        <v>205</v>
      </c>
      <c r="C57" s="31" t="s">
        <v>175</v>
      </c>
      <c r="D57" s="31" t="s">
        <v>206</v>
      </c>
      <c r="E57" s="31" t="s">
        <v>95</v>
      </c>
      <c r="F57" s="31">
        <v>2.0</v>
      </c>
      <c r="G57" s="31" t="s">
        <v>89</v>
      </c>
      <c r="H57" s="32">
        <v>44518.0</v>
      </c>
      <c r="I57" s="31" t="s">
        <v>69</v>
      </c>
      <c r="J57" s="31" t="s">
        <v>207</v>
      </c>
      <c r="K57" s="34"/>
      <c r="L57" s="35"/>
      <c r="M57" s="35"/>
      <c r="N57" s="35"/>
      <c r="O57" s="35"/>
      <c r="P57" s="31" t="s">
        <v>71</v>
      </c>
      <c r="Q57" s="31" t="s">
        <v>60</v>
      </c>
      <c r="R57" s="33"/>
      <c r="S57" s="35"/>
      <c r="T57" s="33"/>
      <c r="U57" s="31" t="s">
        <v>61</v>
      </c>
      <c r="V57" s="35"/>
      <c r="W57" s="29"/>
      <c r="X57" s="29"/>
      <c r="Y57" s="29"/>
      <c r="Z57" s="29"/>
      <c r="AA57" s="29"/>
      <c r="AB57" s="29"/>
      <c r="AC57" s="29"/>
      <c r="AD57" s="29"/>
      <c r="AE57" s="29"/>
      <c r="AF57" s="29"/>
    </row>
    <row r="58">
      <c r="A58" s="31">
        <v>57.0</v>
      </c>
      <c r="B58" s="31" t="s">
        <v>62</v>
      </c>
      <c r="C58" s="31" t="s">
        <v>175</v>
      </c>
      <c r="D58" s="31" t="s">
        <v>208</v>
      </c>
      <c r="E58" s="31" t="s">
        <v>95</v>
      </c>
      <c r="F58" s="31">
        <v>2.0</v>
      </c>
      <c r="G58" s="31" t="s">
        <v>58</v>
      </c>
      <c r="H58" s="32">
        <v>44468.0</v>
      </c>
      <c r="I58" s="31" t="s">
        <v>69</v>
      </c>
      <c r="J58" s="31" t="s">
        <v>108</v>
      </c>
      <c r="K58" s="34"/>
      <c r="L58" s="35"/>
      <c r="M58" s="35"/>
      <c r="N58" s="35"/>
      <c r="O58" s="35"/>
      <c r="P58" s="31" t="s">
        <v>71</v>
      </c>
      <c r="Q58" s="31" t="s">
        <v>60</v>
      </c>
      <c r="R58" s="33"/>
      <c r="S58" s="35"/>
      <c r="T58" s="33"/>
      <c r="U58" s="31" t="s">
        <v>97</v>
      </c>
      <c r="V58" s="35"/>
      <c r="W58" s="29"/>
      <c r="X58" s="29"/>
      <c r="Y58" s="29"/>
      <c r="Z58" s="29"/>
      <c r="AA58" s="29"/>
      <c r="AB58" s="29"/>
      <c r="AC58" s="29"/>
      <c r="AD58" s="29"/>
      <c r="AE58" s="29"/>
      <c r="AF58" s="29"/>
    </row>
    <row r="59">
      <c r="A59" s="31">
        <v>58.0</v>
      </c>
      <c r="B59" s="31" t="s">
        <v>62</v>
      </c>
      <c r="C59" s="31" t="s">
        <v>85</v>
      </c>
      <c r="D59" s="31" t="s">
        <v>209</v>
      </c>
      <c r="E59" s="31" t="s">
        <v>152</v>
      </c>
      <c r="F59" s="31">
        <v>2.0</v>
      </c>
      <c r="G59" s="31" t="s">
        <v>58</v>
      </c>
      <c r="H59" s="32">
        <v>44468.0</v>
      </c>
      <c r="I59" s="31" t="s">
        <v>69</v>
      </c>
      <c r="J59" s="33"/>
      <c r="K59" s="34"/>
      <c r="L59" s="35"/>
      <c r="M59" s="35"/>
      <c r="N59" s="35"/>
      <c r="O59" s="35"/>
      <c r="P59" s="31" t="s">
        <v>64</v>
      </c>
      <c r="Q59" s="31" t="s">
        <v>64</v>
      </c>
      <c r="R59" s="33"/>
      <c r="S59" s="35"/>
      <c r="T59" s="33"/>
      <c r="U59" s="31" t="s">
        <v>61</v>
      </c>
      <c r="V59" s="31" t="s">
        <v>210</v>
      </c>
      <c r="W59" s="29"/>
      <c r="X59" s="29"/>
      <c r="Y59" s="29"/>
      <c r="Z59" s="29"/>
      <c r="AA59" s="29"/>
      <c r="AB59" s="29"/>
      <c r="AC59" s="29"/>
      <c r="AD59" s="29"/>
      <c r="AE59" s="29"/>
      <c r="AF59" s="29"/>
    </row>
    <row r="60">
      <c r="A60" s="31">
        <v>59.0</v>
      </c>
      <c r="B60" s="31" t="s">
        <v>211</v>
      </c>
      <c r="C60" s="31" t="s">
        <v>85</v>
      </c>
      <c r="D60" s="31" t="s">
        <v>212</v>
      </c>
      <c r="E60" s="31" t="s">
        <v>95</v>
      </c>
      <c r="F60" s="31">
        <v>2.0</v>
      </c>
      <c r="G60" s="31" t="s">
        <v>58</v>
      </c>
      <c r="H60" s="32">
        <v>44834.0</v>
      </c>
      <c r="I60" s="35"/>
      <c r="J60" s="33"/>
      <c r="K60" s="34"/>
      <c r="L60" s="35"/>
      <c r="M60" s="35"/>
      <c r="N60" s="35"/>
      <c r="O60" s="35"/>
      <c r="P60" s="31" t="s">
        <v>71</v>
      </c>
      <c r="Q60" s="31" t="s">
        <v>60</v>
      </c>
      <c r="R60" s="33"/>
      <c r="S60" s="35"/>
      <c r="T60" s="33"/>
      <c r="U60" s="31" t="s">
        <v>97</v>
      </c>
      <c r="V60" s="35"/>
      <c r="W60" s="29"/>
      <c r="X60" s="29"/>
      <c r="Y60" s="29"/>
      <c r="Z60" s="29"/>
      <c r="AA60" s="29"/>
      <c r="AB60" s="29"/>
      <c r="AC60" s="29"/>
      <c r="AD60" s="29"/>
      <c r="AE60" s="29"/>
      <c r="AF60" s="29"/>
    </row>
    <row r="61">
      <c r="A61" s="31">
        <v>60.0</v>
      </c>
      <c r="B61" s="31" t="s">
        <v>74</v>
      </c>
      <c r="C61" s="40" t="s">
        <v>55</v>
      </c>
      <c r="D61" s="31" t="s">
        <v>80</v>
      </c>
      <c r="E61" s="31" t="s">
        <v>81</v>
      </c>
      <c r="F61" s="31">
        <v>1.0</v>
      </c>
      <c r="G61" s="31" t="s">
        <v>58</v>
      </c>
      <c r="H61" s="44">
        <v>44308.0</v>
      </c>
      <c r="I61" s="31" t="s">
        <v>69</v>
      </c>
      <c r="J61" s="33"/>
      <c r="K61" s="34"/>
      <c r="L61" s="35"/>
      <c r="M61" s="31">
        <v>2022.0</v>
      </c>
      <c r="N61" s="35"/>
      <c r="O61" s="31" t="s">
        <v>213</v>
      </c>
      <c r="P61" s="31" t="s">
        <v>83</v>
      </c>
      <c r="Q61" s="31" t="s">
        <v>84</v>
      </c>
      <c r="R61" s="33"/>
      <c r="S61" s="35"/>
      <c r="T61" s="33"/>
      <c r="U61" s="35"/>
      <c r="V61" s="31"/>
      <c r="W61" s="29"/>
      <c r="X61" s="29"/>
      <c r="Y61" s="29"/>
      <c r="Z61" s="29"/>
      <c r="AA61" s="29"/>
      <c r="AB61" s="29"/>
      <c r="AC61" s="29"/>
      <c r="AD61" s="29"/>
      <c r="AE61" s="29"/>
      <c r="AF61" s="29"/>
    </row>
    <row r="62">
      <c r="A62" s="31">
        <v>61.0</v>
      </c>
      <c r="B62" s="31" t="s">
        <v>74</v>
      </c>
      <c r="C62" s="31" t="s">
        <v>77</v>
      </c>
      <c r="D62" s="31" t="s">
        <v>214</v>
      </c>
      <c r="E62" s="31" t="s">
        <v>57</v>
      </c>
      <c r="F62" s="31">
        <v>3.0</v>
      </c>
      <c r="G62" s="31" t="s">
        <v>58</v>
      </c>
      <c r="H62" s="32">
        <v>44308.0</v>
      </c>
      <c r="I62" s="31" t="s">
        <v>69</v>
      </c>
      <c r="J62" s="33"/>
      <c r="K62" s="34"/>
      <c r="L62" s="31" t="s">
        <v>70</v>
      </c>
      <c r="M62" s="31">
        <v>2022.0</v>
      </c>
      <c r="N62" s="35"/>
      <c r="O62" s="35"/>
      <c r="P62" s="31" t="s">
        <v>71</v>
      </c>
      <c r="Q62" s="33"/>
      <c r="R62" s="33"/>
      <c r="S62" s="35"/>
      <c r="T62" s="33"/>
      <c r="U62" s="35"/>
      <c r="V62" s="35"/>
      <c r="W62" s="29"/>
      <c r="X62" s="29"/>
      <c r="Y62" s="29"/>
      <c r="Z62" s="29"/>
      <c r="AA62" s="29"/>
      <c r="AB62" s="29"/>
      <c r="AC62" s="29"/>
      <c r="AD62" s="29"/>
      <c r="AE62" s="29"/>
      <c r="AF62" s="29"/>
    </row>
    <row r="63">
      <c r="A63" s="31">
        <v>62.0</v>
      </c>
      <c r="B63" s="31" t="s">
        <v>62</v>
      </c>
      <c r="C63" s="31" t="s">
        <v>85</v>
      </c>
      <c r="D63" s="31" t="s">
        <v>215</v>
      </c>
      <c r="E63" s="31" t="s">
        <v>67</v>
      </c>
      <c r="F63" s="31">
        <v>3.0</v>
      </c>
      <c r="G63" s="31" t="s">
        <v>58</v>
      </c>
      <c r="H63" s="32">
        <v>44308.0</v>
      </c>
      <c r="I63" s="31" t="s">
        <v>64</v>
      </c>
      <c r="J63" s="33"/>
      <c r="K63" s="34"/>
      <c r="L63" s="35"/>
      <c r="M63" s="35"/>
      <c r="N63" s="35"/>
      <c r="O63" s="31" t="s">
        <v>216</v>
      </c>
      <c r="P63" s="31" t="s">
        <v>83</v>
      </c>
      <c r="Q63" s="33"/>
      <c r="R63" s="33"/>
      <c r="S63" s="35"/>
      <c r="T63" s="33"/>
      <c r="U63" s="35"/>
      <c r="V63" s="35"/>
      <c r="W63" s="29"/>
      <c r="X63" s="29"/>
      <c r="Y63" s="29"/>
      <c r="Z63" s="29"/>
      <c r="AA63" s="29"/>
      <c r="AB63" s="29"/>
      <c r="AC63" s="29"/>
      <c r="AD63" s="29"/>
      <c r="AE63" s="29"/>
      <c r="AF63" s="29"/>
    </row>
    <row r="64">
      <c r="A64" s="31">
        <v>63.0</v>
      </c>
      <c r="B64" s="31" t="s">
        <v>74</v>
      </c>
      <c r="C64" s="31" t="s">
        <v>77</v>
      </c>
      <c r="D64" s="31" t="s">
        <v>217</v>
      </c>
      <c r="E64" s="31" t="s">
        <v>67</v>
      </c>
      <c r="F64" s="31">
        <v>2.0</v>
      </c>
      <c r="G64" s="31" t="s">
        <v>58</v>
      </c>
      <c r="H64" s="32">
        <v>44308.0</v>
      </c>
      <c r="I64" s="31" t="s">
        <v>69</v>
      </c>
      <c r="J64" s="31" t="s">
        <v>57</v>
      </c>
      <c r="K64" s="34"/>
      <c r="L64" s="31" t="s">
        <v>70</v>
      </c>
      <c r="M64" s="31">
        <v>2022.0</v>
      </c>
      <c r="N64" s="35"/>
      <c r="O64" s="35"/>
      <c r="P64" s="31" t="s">
        <v>71</v>
      </c>
      <c r="Q64" s="33"/>
      <c r="R64" s="33"/>
      <c r="S64" s="35"/>
      <c r="T64" s="33"/>
      <c r="U64" s="35"/>
      <c r="V64" s="35"/>
      <c r="W64" s="29"/>
      <c r="X64" s="29"/>
      <c r="Y64" s="29"/>
      <c r="Z64" s="29"/>
      <c r="AA64" s="29"/>
      <c r="AB64" s="29"/>
      <c r="AC64" s="29"/>
      <c r="AD64" s="29"/>
      <c r="AE64" s="29"/>
      <c r="AF64" s="29"/>
    </row>
    <row r="65">
      <c r="A65" s="31">
        <v>64.0</v>
      </c>
      <c r="B65" s="31" t="s">
        <v>74</v>
      </c>
      <c r="C65" s="31" t="s">
        <v>87</v>
      </c>
      <c r="D65" s="31" t="s">
        <v>218</v>
      </c>
      <c r="E65" s="31" t="s">
        <v>57</v>
      </c>
      <c r="F65" s="31">
        <v>3.0</v>
      </c>
      <c r="G65" s="31" t="s">
        <v>89</v>
      </c>
      <c r="H65" s="32">
        <v>44340.0</v>
      </c>
      <c r="I65" s="31" t="s">
        <v>69</v>
      </c>
      <c r="J65" s="31" t="s">
        <v>73</v>
      </c>
      <c r="K65" s="34"/>
      <c r="L65" s="35"/>
      <c r="M65" s="31">
        <v>2023.0</v>
      </c>
      <c r="N65" s="35"/>
      <c r="O65" s="35"/>
      <c r="P65" s="31" t="s">
        <v>2</v>
      </c>
      <c r="Q65" s="33"/>
      <c r="R65" s="33"/>
      <c r="S65" s="31" t="s">
        <v>90</v>
      </c>
      <c r="T65" s="32">
        <v>44872.0</v>
      </c>
      <c r="U65" s="31" t="s">
        <v>61</v>
      </c>
      <c r="V65" s="35"/>
      <c r="W65" s="29"/>
      <c r="X65" s="29"/>
      <c r="Y65" s="29"/>
      <c r="Z65" s="29"/>
      <c r="AA65" s="29"/>
      <c r="AB65" s="29"/>
      <c r="AC65" s="29"/>
      <c r="AD65" s="29"/>
      <c r="AE65" s="29"/>
      <c r="AF65" s="29"/>
    </row>
    <row r="66">
      <c r="A66" s="31">
        <v>65.0</v>
      </c>
      <c r="B66" s="31" t="s">
        <v>74</v>
      </c>
      <c r="C66" s="31" t="s">
        <v>219</v>
      </c>
      <c r="D66" s="31" t="s">
        <v>220</v>
      </c>
      <c r="E66" s="31" t="s">
        <v>57</v>
      </c>
      <c r="F66" s="31">
        <v>3.0</v>
      </c>
      <c r="G66" s="31" t="s">
        <v>89</v>
      </c>
      <c r="H66" s="32">
        <v>44340.0</v>
      </c>
      <c r="I66" s="31" t="s">
        <v>69</v>
      </c>
      <c r="J66" s="33"/>
      <c r="K66" s="34"/>
      <c r="L66" s="35"/>
      <c r="M66" s="35"/>
      <c r="N66" s="35"/>
      <c r="O66" s="31" t="s">
        <v>213</v>
      </c>
      <c r="P66" s="31" t="s">
        <v>7</v>
      </c>
      <c r="Q66" s="31" t="s">
        <v>84</v>
      </c>
      <c r="R66" s="33"/>
      <c r="S66" s="31" t="s">
        <v>7</v>
      </c>
      <c r="T66" s="32">
        <v>44876.0</v>
      </c>
      <c r="U66" s="35"/>
      <c r="V66" s="31"/>
      <c r="W66" s="29"/>
      <c r="X66" s="29"/>
      <c r="Y66" s="29"/>
      <c r="Z66" s="29"/>
      <c r="AA66" s="29"/>
      <c r="AB66" s="29"/>
      <c r="AC66" s="29"/>
      <c r="AD66" s="29"/>
      <c r="AE66" s="29"/>
      <c r="AF66" s="29"/>
    </row>
    <row r="67">
      <c r="A67" s="31">
        <v>66.0</v>
      </c>
      <c r="B67" s="31" t="s">
        <v>74</v>
      </c>
      <c r="C67" s="31" t="s">
        <v>219</v>
      </c>
      <c r="D67" s="31" t="s">
        <v>221</v>
      </c>
      <c r="E67" s="31" t="s">
        <v>67</v>
      </c>
      <c r="F67" s="31">
        <v>3.0</v>
      </c>
      <c r="G67" s="31" t="s">
        <v>89</v>
      </c>
      <c r="H67" s="32">
        <v>44340.0</v>
      </c>
      <c r="I67" s="31" t="s">
        <v>69</v>
      </c>
      <c r="J67" s="31" t="s">
        <v>222</v>
      </c>
      <c r="K67" s="34"/>
      <c r="L67" s="35"/>
      <c r="M67" s="31">
        <v>2022.0</v>
      </c>
      <c r="N67" s="35"/>
      <c r="O67" s="35"/>
      <c r="P67" s="31" t="s">
        <v>7</v>
      </c>
      <c r="Q67" s="33"/>
      <c r="R67" s="33"/>
      <c r="S67" s="31" t="s">
        <v>7</v>
      </c>
      <c r="T67" s="32">
        <v>44876.0</v>
      </c>
      <c r="U67" s="35"/>
      <c r="V67" s="35"/>
      <c r="W67" s="29"/>
      <c r="X67" s="29"/>
      <c r="Y67" s="29"/>
      <c r="Z67" s="29"/>
      <c r="AA67" s="29"/>
      <c r="AB67" s="29"/>
      <c r="AC67" s="29"/>
      <c r="AD67" s="29"/>
      <c r="AE67" s="29"/>
      <c r="AF67" s="29"/>
    </row>
    <row r="68">
      <c r="A68" s="31">
        <v>67.0</v>
      </c>
      <c r="B68" s="31" t="s">
        <v>74</v>
      </c>
      <c r="C68" s="31" t="s">
        <v>223</v>
      </c>
      <c r="D68" s="31" t="s">
        <v>224</v>
      </c>
      <c r="E68" s="31" t="s">
        <v>67</v>
      </c>
      <c r="F68" s="31">
        <v>2.0</v>
      </c>
      <c r="G68" s="31" t="s">
        <v>89</v>
      </c>
      <c r="H68" s="32">
        <v>44340.0</v>
      </c>
      <c r="I68" s="31" t="s">
        <v>59</v>
      </c>
      <c r="J68" s="33"/>
      <c r="K68" s="34"/>
      <c r="L68" s="35"/>
      <c r="M68" s="31">
        <v>2023.0</v>
      </c>
      <c r="N68" s="35"/>
      <c r="O68" s="35"/>
      <c r="P68" s="31" t="s">
        <v>60</v>
      </c>
      <c r="Q68" s="33"/>
      <c r="R68" s="33"/>
      <c r="S68" s="35"/>
      <c r="T68" s="33"/>
      <c r="U68" s="35"/>
      <c r="V68" s="35"/>
      <c r="W68" s="29"/>
      <c r="X68" s="29"/>
      <c r="Y68" s="29"/>
      <c r="Z68" s="29"/>
      <c r="AA68" s="29"/>
      <c r="AB68" s="29"/>
      <c r="AC68" s="29"/>
      <c r="AD68" s="29"/>
      <c r="AE68" s="29"/>
      <c r="AF68" s="29"/>
    </row>
    <row r="69">
      <c r="A69" s="31">
        <v>68.0</v>
      </c>
      <c r="B69" s="31" t="s">
        <v>74</v>
      </c>
      <c r="C69" s="31" t="s">
        <v>219</v>
      </c>
      <c r="D69" s="31" t="s">
        <v>225</v>
      </c>
      <c r="E69" s="31" t="s">
        <v>57</v>
      </c>
      <c r="F69" s="31">
        <v>2.0</v>
      </c>
      <c r="G69" s="31" t="s">
        <v>89</v>
      </c>
      <c r="H69" s="32">
        <v>44340.0</v>
      </c>
      <c r="I69" s="31" t="s">
        <v>69</v>
      </c>
      <c r="J69" s="31" t="s">
        <v>57</v>
      </c>
      <c r="K69" s="34"/>
      <c r="L69" s="31" t="s">
        <v>70</v>
      </c>
      <c r="M69" s="31">
        <v>2022.0</v>
      </c>
      <c r="N69" s="35"/>
      <c r="O69" s="35"/>
      <c r="P69" s="31" t="s">
        <v>71</v>
      </c>
      <c r="Q69" s="33"/>
      <c r="R69" s="33"/>
      <c r="S69" s="35"/>
      <c r="T69" s="33"/>
      <c r="U69" s="35"/>
      <c r="V69" s="35"/>
      <c r="W69" s="29"/>
      <c r="X69" s="29"/>
      <c r="Y69" s="29"/>
      <c r="Z69" s="29"/>
      <c r="AA69" s="29"/>
      <c r="AB69" s="29"/>
      <c r="AC69" s="29"/>
      <c r="AD69" s="29"/>
      <c r="AE69" s="29"/>
      <c r="AF69" s="29"/>
    </row>
    <row r="70">
      <c r="A70" s="31">
        <v>69.0</v>
      </c>
      <c r="B70" s="31" t="s">
        <v>74</v>
      </c>
      <c r="C70" s="31" t="s">
        <v>219</v>
      </c>
      <c r="D70" s="31" t="s">
        <v>226</v>
      </c>
      <c r="E70" s="31" t="s">
        <v>57</v>
      </c>
      <c r="F70" s="31">
        <v>1.0</v>
      </c>
      <c r="G70" s="31" t="s">
        <v>89</v>
      </c>
      <c r="H70" s="32">
        <v>44340.0</v>
      </c>
      <c r="I70" s="31" t="s">
        <v>69</v>
      </c>
      <c r="J70" s="31" t="s">
        <v>57</v>
      </c>
      <c r="K70" s="34"/>
      <c r="L70" s="31" t="s">
        <v>70</v>
      </c>
      <c r="M70" s="31">
        <v>2022.0</v>
      </c>
      <c r="N70" s="35"/>
      <c r="O70" s="35"/>
      <c r="P70" s="31" t="s">
        <v>71</v>
      </c>
      <c r="Q70" s="33"/>
      <c r="R70" s="33"/>
      <c r="S70" s="35"/>
      <c r="T70" s="33"/>
      <c r="U70" s="35"/>
      <c r="V70" s="35"/>
      <c r="W70" s="29"/>
      <c r="X70" s="29"/>
      <c r="Y70" s="29"/>
      <c r="Z70" s="29"/>
      <c r="AA70" s="29"/>
      <c r="AB70" s="29"/>
      <c r="AC70" s="29"/>
      <c r="AD70" s="29"/>
      <c r="AE70" s="29"/>
      <c r="AF70" s="29"/>
    </row>
    <row r="71">
      <c r="A71" s="31">
        <v>70.0</v>
      </c>
      <c r="B71" s="31" t="s">
        <v>74</v>
      </c>
      <c r="C71" s="31" t="s">
        <v>85</v>
      </c>
      <c r="D71" s="31" t="s">
        <v>227</v>
      </c>
      <c r="E71" s="31" t="s">
        <v>95</v>
      </c>
      <c r="F71" s="31">
        <v>3.0</v>
      </c>
      <c r="G71" s="31" t="s">
        <v>89</v>
      </c>
      <c r="H71" s="32">
        <v>44340.0</v>
      </c>
      <c r="I71" s="31" t="s">
        <v>59</v>
      </c>
      <c r="J71" s="33"/>
      <c r="K71" s="34"/>
      <c r="L71" s="35"/>
      <c r="M71" s="31">
        <v>2023.0</v>
      </c>
      <c r="N71" s="35"/>
      <c r="O71" s="35"/>
      <c r="P71" s="31" t="s">
        <v>60</v>
      </c>
      <c r="Q71" s="33"/>
      <c r="R71" s="33"/>
      <c r="S71" s="35"/>
      <c r="T71" s="33"/>
      <c r="U71" s="35"/>
      <c r="V71" s="35"/>
      <c r="W71" s="29"/>
      <c r="X71" s="29"/>
      <c r="Y71" s="29"/>
      <c r="Z71" s="29"/>
      <c r="AA71" s="29"/>
      <c r="AB71" s="29"/>
      <c r="AC71" s="29"/>
      <c r="AD71" s="29"/>
      <c r="AE71" s="29"/>
      <c r="AF71" s="29"/>
    </row>
    <row r="72">
      <c r="A72" s="31">
        <v>71.0</v>
      </c>
      <c r="B72" s="31" t="s">
        <v>74</v>
      </c>
      <c r="C72" s="31" t="s">
        <v>223</v>
      </c>
      <c r="D72" s="31" t="s">
        <v>228</v>
      </c>
      <c r="E72" s="31" t="s">
        <v>57</v>
      </c>
      <c r="F72" s="31">
        <v>1.0</v>
      </c>
      <c r="G72" s="31" t="s">
        <v>89</v>
      </c>
      <c r="H72" s="32">
        <v>44340.0</v>
      </c>
      <c r="I72" s="31" t="s">
        <v>69</v>
      </c>
      <c r="J72" s="31" t="s">
        <v>57</v>
      </c>
      <c r="K72" s="34"/>
      <c r="L72" s="35"/>
      <c r="M72" s="31">
        <v>2022.0</v>
      </c>
      <c r="N72" s="35"/>
      <c r="O72" s="35"/>
      <c r="P72" s="31" t="s">
        <v>71</v>
      </c>
      <c r="Q72" s="33"/>
      <c r="R72" s="33"/>
      <c r="S72" s="35"/>
      <c r="T72" s="33"/>
      <c r="U72" s="35"/>
      <c r="V72" s="35"/>
      <c r="W72" s="29"/>
      <c r="X72" s="29"/>
      <c r="Y72" s="29"/>
      <c r="Z72" s="29"/>
      <c r="AA72" s="29"/>
      <c r="AB72" s="29"/>
      <c r="AC72" s="29"/>
      <c r="AD72" s="29"/>
      <c r="AE72" s="29"/>
      <c r="AF72" s="29"/>
    </row>
    <row r="73">
      <c r="A73" s="31">
        <v>72.0</v>
      </c>
      <c r="B73" s="31" t="s">
        <v>74</v>
      </c>
      <c r="C73" s="31" t="s">
        <v>55</v>
      </c>
      <c r="D73" s="31" t="s">
        <v>229</v>
      </c>
      <c r="E73" s="31" t="s">
        <v>95</v>
      </c>
      <c r="F73" s="31">
        <v>3.0</v>
      </c>
      <c r="G73" s="31" t="s">
        <v>89</v>
      </c>
      <c r="H73" s="32">
        <v>44340.0</v>
      </c>
      <c r="I73" s="31" t="s">
        <v>59</v>
      </c>
      <c r="J73" s="33"/>
      <c r="K73" s="34"/>
      <c r="L73" s="35"/>
      <c r="M73" s="31">
        <v>2023.0</v>
      </c>
      <c r="N73" s="35"/>
      <c r="O73" s="35"/>
      <c r="P73" s="31" t="s">
        <v>60</v>
      </c>
      <c r="Q73" s="33"/>
      <c r="R73" s="33"/>
      <c r="S73" s="35"/>
      <c r="T73" s="33"/>
      <c r="U73" s="35"/>
      <c r="V73" s="35"/>
      <c r="W73" s="29"/>
      <c r="X73" s="29"/>
      <c r="Y73" s="29"/>
      <c r="Z73" s="29"/>
      <c r="AA73" s="29"/>
      <c r="AB73" s="29"/>
      <c r="AC73" s="29"/>
      <c r="AD73" s="29"/>
      <c r="AE73" s="29"/>
      <c r="AF73" s="29"/>
    </row>
    <row r="74">
      <c r="A74" s="31">
        <v>73.0</v>
      </c>
      <c r="B74" s="31" t="s">
        <v>74</v>
      </c>
      <c r="C74" s="31" t="s">
        <v>219</v>
      </c>
      <c r="D74" s="31" t="s">
        <v>230</v>
      </c>
      <c r="E74" s="31" t="s">
        <v>57</v>
      </c>
      <c r="F74" s="31">
        <v>1.0</v>
      </c>
      <c r="G74" s="31" t="s">
        <v>89</v>
      </c>
      <c r="H74" s="32">
        <v>44335.0</v>
      </c>
      <c r="I74" s="31" t="s">
        <v>69</v>
      </c>
      <c r="J74" s="31" t="s">
        <v>57</v>
      </c>
      <c r="K74" s="34"/>
      <c r="L74" s="31" t="s">
        <v>70</v>
      </c>
      <c r="M74" s="31">
        <v>2022.0</v>
      </c>
      <c r="N74" s="35"/>
      <c r="O74" s="35"/>
      <c r="P74" s="31" t="s">
        <v>71</v>
      </c>
      <c r="Q74" s="33"/>
      <c r="R74" s="33"/>
      <c r="S74" s="35"/>
      <c r="T74" s="33"/>
      <c r="U74" s="35"/>
      <c r="V74" s="35"/>
      <c r="W74" s="29"/>
      <c r="X74" s="29"/>
      <c r="Y74" s="29"/>
      <c r="Z74" s="29"/>
      <c r="AA74" s="29"/>
      <c r="AB74" s="29"/>
      <c r="AC74" s="29"/>
      <c r="AD74" s="29"/>
      <c r="AE74" s="29"/>
      <c r="AF74" s="29"/>
    </row>
    <row r="75">
      <c r="A75" s="31">
        <v>74.0</v>
      </c>
      <c r="B75" s="31" t="s">
        <v>62</v>
      </c>
      <c r="C75" s="31" t="s">
        <v>85</v>
      </c>
      <c r="D75" s="31" t="s">
        <v>231</v>
      </c>
      <c r="E75" s="31" t="s">
        <v>57</v>
      </c>
      <c r="F75" s="31">
        <v>2.0</v>
      </c>
      <c r="G75" s="31" t="s">
        <v>232</v>
      </c>
      <c r="H75" s="32">
        <v>44348.0</v>
      </c>
      <c r="I75" s="31" t="s">
        <v>69</v>
      </c>
      <c r="J75" s="31" t="s">
        <v>73</v>
      </c>
      <c r="K75" s="34"/>
      <c r="L75" s="35"/>
      <c r="M75" s="31">
        <v>2023.0</v>
      </c>
      <c r="N75" s="35"/>
      <c r="O75" s="35"/>
      <c r="P75" s="31" t="s">
        <v>2</v>
      </c>
      <c r="Q75" s="33"/>
      <c r="R75" s="33"/>
      <c r="S75" s="35"/>
      <c r="T75" s="33"/>
      <c r="U75" s="35"/>
      <c r="V75" s="35"/>
      <c r="W75" s="29"/>
      <c r="X75" s="29"/>
      <c r="Y75" s="29"/>
      <c r="Z75" s="29"/>
      <c r="AA75" s="29"/>
      <c r="AB75" s="29"/>
      <c r="AC75" s="29"/>
      <c r="AD75" s="29"/>
      <c r="AE75" s="29"/>
      <c r="AF75" s="29"/>
    </row>
    <row r="76">
      <c r="A76" s="31">
        <v>75.0</v>
      </c>
      <c r="B76" s="31" t="s">
        <v>74</v>
      </c>
      <c r="C76" s="31" t="s">
        <v>85</v>
      </c>
      <c r="D76" s="31" t="s">
        <v>233</v>
      </c>
      <c r="E76" s="31" t="s">
        <v>57</v>
      </c>
      <c r="F76" s="31">
        <v>2.0</v>
      </c>
      <c r="G76" s="31" t="s">
        <v>232</v>
      </c>
      <c r="H76" s="32">
        <v>44348.0</v>
      </c>
      <c r="I76" s="31" t="s">
        <v>69</v>
      </c>
      <c r="J76" s="31" t="s">
        <v>57</v>
      </c>
      <c r="K76" s="34"/>
      <c r="L76" s="31" t="s">
        <v>70</v>
      </c>
      <c r="M76" s="31">
        <v>2022.0</v>
      </c>
      <c r="N76" s="35"/>
      <c r="O76" s="35"/>
      <c r="P76" s="31" t="s">
        <v>71</v>
      </c>
      <c r="Q76" s="33"/>
      <c r="R76" s="33"/>
      <c r="S76" s="35"/>
      <c r="T76" s="33"/>
      <c r="U76" s="35"/>
      <c r="V76" s="35"/>
      <c r="W76" s="29"/>
      <c r="X76" s="29"/>
      <c r="Y76" s="29"/>
      <c r="Z76" s="29"/>
      <c r="AA76" s="29"/>
      <c r="AB76" s="29"/>
      <c r="AC76" s="29"/>
      <c r="AD76" s="29"/>
      <c r="AE76" s="29"/>
      <c r="AF76" s="29"/>
    </row>
    <row r="77">
      <c r="A77" s="31">
        <v>76.0</v>
      </c>
      <c r="B77" s="31" t="s">
        <v>74</v>
      </c>
      <c r="C77" s="31" t="s">
        <v>77</v>
      </c>
      <c r="D77" s="31" t="s">
        <v>234</v>
      </c>
      <c r="E77" s="31" t="s">
        <v>120</v>
      </c>
      <c r="F77" s="31">
        <v>2.0</v>
      </c>
      <c r="G77" s="31" t="s">
        <v>232</v>
      </c>
      <c r="H77" s="32">
        <v>44348.0</v>
      </c>
      <c r="I77" s="31" t="s">
        <v>59</v>
      </c>
      <c r="J77" s="31" t="s">
        <v>235</v>
      </c>
      <c r="K77" s="34"/>
      <c r="L77" s="35"/>
      <c r="M77" s="31">
        <v>2023.0</v>
      </c>
      <c r="N77" s="35"/>
      <c r="O77" s="35"/>
      <c r="P77" s="31" t="s">
        <v>60</v>
      </c>
      <c r="Q77" s="33"/>
      <c r="R77" s="33"/>
      <c r="S77" s="35"/>
      <c r="T77" s="33"/>
      <c r="U77" s="35"/>
      <c r="V77" s="35"/>
      <c r="W77" s="29"/>
      <c r="X77" s="29"/>
      <c r="Y77" s="29"/>
      <c r="Z77" s="29"/>
      <c r="AA77" s="29"/>
      <c r="AB77" s="29"/>
      <c r="AC77" s="29"/>
      <c r="AD77" s="29"/>
      <c r="AE77" s="29"/>
      <c r="AF77" s="29"/>
    </row>
    <row r="78">
      <c r="A78" s="31">
        <v>77.0</v>
      </c>
      <c r="B78" s="31" t="s">
        <v>74</v>
      </c>
      <c r="C78" s="31" t="s">
        <v>77</v>
      </c>
      <c r="D78" s="31" t="s">
        <v>236</v>
      </c>
      <c r="E78" s="31" t="s">
        <v>57</v>
      </c>
      <c r="F78" s="31">
        <v>2.0</v>
      </c>
      <c r="G78" s="31" t="s">
        <v>232</v>
      </c>
      <c r="H78" s="32">
        <v>44348.0</v>
      </c>
      <c r="I78" s="31" t="s">
        <v>69</v>
      </c>
      <c r="J78" s="31" t="s">
        <v>57</v>
      </c>
      <c r="K78" s="34"/>
      <c r="L78" s="31" t="s">
        <v>70</v>
      </c>
      <c r="M78" s="31">
        <v>2022.0</v>
      </c>
      <c r="N78" s="35"/>
      <c r="O78" s="35"/>
      <c r="P78" s="31" t="s">
        <v>71</v>
      </c>
      <c r="Q78" s="33"/>
      <c r="R78" s="33"/>
      <c r="S78" s="35"/>
      <c r="T78" s="33"/>
      <c r="U78" s="35"/>
      <c r="V78" s="35"/>
      <c r="W78" s="29"/>
      <c r="X78" s="29"/>
      <c r="Y78" s="29"/>
      <c r="Z78" s="29"/>
      <c r="AA78" s="29"/>
      <c r="AB78" s="29"/>
      <c r="AC78" s="29"/>
      <c r="AD78" s="29"/>
      <c r="AE78" s="29"/>
      <c r="AF78" s="29"/>
    </row>
    <row r="79">
      <c r="A79" s="31">
        <v>78.0</v>
      </c>
      <c r="B79" s="31" t="s">
        <v>74</v>
      </c>
      <c r="C79" s="31" t="s">
        <v>223</v>
      </c>
      <c r="D79" s="31" t="s">
        <v>237</v>
      </c>
      <c r="E79" s="31" t="s">
        <v>57</v>
      </c>
      <c r="F79" s="31">
        <v>2.0</v>
      </c>
      <c r="G79" s="31" t="s">
        <v>232</v>
      </c>
      <c r="H79" s="32">
        <v>44348.0</v>
      </c>
      <c r="I79" s="31" t="s">
        <v>69</v>
      </c>
      <c r="J79" s="31" t="s">
        <v>57</v>
      </c>
      <c r="K79" s="34"/>
      <c r="L79" s="31" t="s">
        <v>70</v>
      </c>
      <c r="M79" s="31">
        <v>2022.0</v>
      </c>
      <c r="N79" s="35"/>
      <c r="O79" s="35"/>
      <c r="P79" s="31" t="s">
        <v>71</v>
      </c>
      <c r="Q79" s="33"/>
      <c r="R79" s="33"/>
      <c r="S79" s="35"/>
      <c r="T79" s="33"/>
      <c r="U79" s="35"/>
      <c r="V79" s="35"/>
      <c r="W79" s="29"/>
      <c r="X79" s="29"/>
      <c r="Y79" s="29"/>
      <c r="Z79" s="29"/>
      <c r="AA79" s="29"/>
      <c r="AB79" s="29"/>
      <c r="AC79" s="29"/>
      <c r="AD79" s="29"/>
      <c r="AE79" s="29"/>
      <c r="AF79" s="29"/>
    </row>
    <row r="80">
      <c r="A80" s="31">
        <v>79.0</v>
      </c>
      <c r="B80" s="31" t="s">
        <v>74</v>
      </c>
      <c r="C80" s="31" t="s">
        <v>77</v>
      </c>
      <c r="D80" s="31" t="s">
        <v>238</v>
      </c>
      <c r="E80" s="31" t="s">
        <v>57</v>
      </c>
      <c r="F80" s="31">
        <v>2.0</v>
      </c>
      <c r="G80" s="31" t="s">
        <v>232</v>
      </c>
      <c r="H80" s="32">
        <v>44348.0</v>
      </c>
      <c r="I80" s="31" t="s">
        <v>69</v>
      </c>
      <c r="J80" s="31" t="s">
        <v>57</v>
      </c>
      <c r="K80" s="34"/>
      <c r="L80" s="31" t="s">
        <v>70</v>
      </c>
      <c r="M80" s="31">
        <v>2022.0</v>
      </c>
      <c r="N80" s="35"/>
      <c r="O80" s="35"/>
      <c r="P80" s="31" t="s">
        <v>71</v>
      </c>
      <c r="Q80" s="33"/>
      <c r="R80" s="33"/>
      <c r="S80" s="35"/>
      <c r="T80" s="33"/>
      <c r="U80" s="35"/>
      <c r="V80" s="35"/>
      <c r="W80" s="29"/>
      <c r="X80" s="29"/>
      <c r="Y80" s="29"/>
      <c r="Z80" s="29"/>
      <c r="AA80" s="29"/>
      <c r="AB80" s="29"/>
      <c r="AC80" s="29"/>
      <c r="AD80" s="29"/>
      <c r="AE80" s="29"/>
      <c r="AF80" s="29"/>
    </row>
    <row r="81">
      <c r="A81" s="31">
        <v>80.0</v>
      </c>
      <c r="B81" s="31" t="s">
        <v>62</v>
      </c>
      <c r="C81" s="31" t="s">
        <v>85</v>
      </c>
      <c r="D81" s="31" t="s">
        <v>239</v>
      </c>
      <c r="E81" s="31" t="s">
        <v>67</v>
      </c>
      <c r="F81" s="31">
        <v>1.0</v>
      </c>
      <c r="G81" s="31" t="s">
        <v>232</v>
      </c>
      <c r="H81" s="32">
        <v>44348.0</v>
      </c>
      <c r="I81" s="31" t="s">
        <v>59</v>
      </c>
      <c r="J81" s="31" t="s">
        <v>240</v>
      </c>
      <c r="K81" s="34"/>
      <c r="L81" s="35"/>
      <c r="M81" s="31">
        <v>2023.0</v>
      </c>
      <c r="N81" s="35"/>
      <c r="O81" s="35"/>
      <c r="P81" s="31" t="s">
        <v>60</v>
      </c>
      <c r="Q81" s="33"/>
      <c r="R81" s="33"/>
      <c r="S81" s="35"/>
      <c r="T81" s="33"/>
      <c r="U81" s="35"/>
      <c r="V81" s="35"/>
      <c r="W81" s="29"/>
      <c r="X81" s="29"/>
      <c r="Y81" s="29"/>
      <c r="Z81" s="29"/>
      <c r="AA81" s="29"/>
      <c r="AB81" s="29"/>
      <c r="AC81" s="29"/>
      <c r="AD81" s="29"/>
      <c r="AE81" s="29"/>
      <c r="AF81" s="29"/>
    </row>
    <row r="82">
      <c r="A82" s="31">
        <v>81.0</v>
      </c>
      <c r="B82" s="31" t="s">
        <v>74</v>
      </c>
      <c r="C82" s="31" t="s">
        <v>77</v>
      </c>
      <c r="D82" s="31" t="s">
        <v>241</v>
      </c>
      <c r="E82" s="31" t="s">
        <v>57</v>
      </c>
      <c r="F82" s="31">
        <v>2.0</v>
      </c>
      <c r="G82" s="31" t="s">
        <v>232</v>
      </c>
      <c r="H82" s="32">
        <v>44349.0</v>
      </c>
      <c r="I82" s="31" t="s">
        <v>69</v>
      </c>
      <c r="J82" s="31" t="s">
        <v>73</v>
      </c>
      <c r="K82" s="34"/>
      <c r="L82" s="35"/>
      <c r="M82" s="31">
        <v>2023.0</v>
      </c>
      <c r="N82" s="35"/>
      <c r="O82" s="35"/>
      <c r="P82" s="31" t="s">
        <v>2</v>
      </c>
      <c r="Q82" s="33"/>
      <c r="R82" s="33"/>
      <c r="S82" s="35"/>
      <c r="T82" s="33"/>
      <c r="U82" s="35"/>
      <c r="V82" s="35"/>
      <c r="W82" s="29"/>
      <c r="X82" s="29"/>
      <c r="Y82" s="29"/>
      <c r="Z82" s="29"/>
      <c r="AA82" s="29"/>
      <c r="AB82" s="29"/>
      <c r="AC82" s="29"/>
      <c r="AD82" s="29"/>
      <c r="AE82" s="29"/>
      <c r="AF82" s="29"/>
    </row>
    <row r="83">
      <c r="A83" s="31">
        <v>82.0</v>
      </c>
      <c r="B83" s="31" t="s">
        <v>74</v>
      </c>
      <c r="C83" s="31" t="s">
        <v>77</v>
      </c>
      <c r="D83" s="31" t="s">
        <v>242</v>
      </c>
      <c r="E83" s="31" t="s">
        <v>67</v>
      </c>
      <c r="F83" s="31">
        <v>2.0</v>
      </c>
      <c r="G83" s="31" t="s">
        <v>232</v>
      </c>
      <c r="H83" s="32">
        <v>44349.0</v>
      </c>
      <c r="I83" s="31" t="s">
        <v>69</v>
      </c>
      <c r="J83" s="31" t="s">
        <v>57</v>
      </c>
      <c r="K83" s="34"/>
      <c r="L83" s="31" t="s">
        <v>70</v>
      </c>
      <c r="M83" s="31">
        <v>2022.0</v>
      </c>
      <c r="N83" s="35"/>
      <c r="O83" s="35"/>
      <c r="P83" s="31" t="s">
        <v>71</v>
      </c>
      <c r="Q83" s="33"/>
      <c r="R83" s="33"/>
      <c r="S83" s="35"/>
      <c r="T83" s="33"/>
      <c r="U83" s="35"/>
      <c r="V83" s="35"/>
      <c r="W83" s="29"/>
      <c r="X83" s="29"/>
      <c r="Y83" s="29"/>
      <c r="Z83" s="29"/>
      <c r="AA83" s="29"/>
      <c r="AB83" s="29"/>
      <c r="AC83" s="29"/>
      <c r="AD83" s="29"/>
      <c r="AE83" s="29"/>
      <c r="AF83" s="29"/>
    </row>
    <row r="84">
      <c r="A84" s="31">
        <v>83.0</v>
      </c>
      <c r="B84" s="31" t="s">
        <v>62</v>
      </c>
      <c r="C84" s="31" t="s">
        <v>85</v>
      </c>
      <c r="D84" s="31" t="s">
        <v>243</v>
      </c>
      <c r="E84" s="31" t="s">
        <v>57</v>
      </c>
      <c r="F84" s="31">
        <v>2.0</v>
      </c>
      <c r="G84" s="31" t="s">
        <v>232</v>
      </c>
      <c r="H84" s="32">
        <v>44350.0</v>
      </c>
      <c r="I84" s="31" t="s">
        <v>69</v>
      </c>
      <c r="J84" s="31" t="s">
        <v>57</v>
      </c>
      <c r="K84" s="34"/>
      <c r="L84" s="31" t="s">
        <v>70</v>
      </c>
      <c r="M84" s="31">
        <v>2022.0</v>
      </c>
      <c r="N84" s="35"/>
      <c r="O84" s="35"/>
      <c r="P84" s="31" t="s">
        <v>71</v>
      </c>
      <c r="Q84" s="33"/>
      <c r="R84" s="33"/>
      <c r="S84" s="35"/>
      <c r="T84" s="33"/>
      <c r="U84" s="35"/>
      <c r="V84" s="35"/>
      <c r="W84" s="29"/>
      <c r="X84" s="29"/>
      <c r="Y84" s="29"/>
      <c r="Z84" s="29"/>
      <c r="AA84" s="29"/>
      <c r="AB84" s="29"/>
      <c r="AC84" s="29"/>
      <c r="AD84" s="29"/>
      <c r="AE84" s="29"/>
      <c r="AF84" s="29"/>
    </row>
    <row r="85">
      <c r="A85" s="31">
        <v>84.0</v>
      </c>
      <c r="B85" s="31" t="s">
        <v>74</v>
      </c>
      <c r="C85" s="31" t="s">
        <v>87</v>
      </c>
      <c r="D85" s="31" t="s">
        <v>244</v>
      </c>
      <c r="E85" s="31" t="s">
        <v>57</v>
      </c>
      <c r="F85" s="31">
        <v>3.0</v>
      </c>
      <c r="G85" s="31" t="s">
        <v>232</v>
      </c>
      <c r="H85" s="32">
        <v>44351.0</v>
      </c>
      <c r="I85" s="31" t="s">
        <v>69</v>
      </c>
      <c r="J85" s="33"/>
      <c r="K85" s="34"/>
      <c r="L85" s="35"/>
      <c r="M85" s="31">
        <v>2022.0</v>
      </c>
      <c r="N85" s="35"/>
      <c r="O85" s="31" t="s">
        <v>213</v>
      </c>
      <c r="P85" s="31" t="s">
        <v>83</v>
      </c>
      <c r="Q85" s="31" t="s">
        <v>84</v>
      </c>
      <c r="R85" s="33"/>
      <c r="S85" s="31"/>
      <c r="T85" s="33"/>
      <c r="U85" s="35"/>
      <c r="V85" s="31"/>
      <c r="W85" s="29"/>
      <c r="X85" s="29"/>
      <c r="Y85" s="29"/>
      <c r="Z85" s="29"/>
      <c r="AA85" s="29"/>
      <c r="AB85" s="29"/>
      <c r="AC85" s="29"/>
      <c r="AD85" s="29"/>
      <c r="AE85" s="29"/>
      <c r="AF85" s="29"/>
    </row>
    <row r="86">
      <c r="A86" s="31">
        <v>85.0</v>
      </c>
      <c r="B86" s="31" t="s">
        <v>74</v>
      </c>
      <c r="C86" s="31" t="s">
        <v>87</v>
      </c>
      <c r="D86" s="31" t="s">
        <v>245</v>
      </c>
      <c r="E86" s="31" t="s">
        <v>57</v>
      </c>
      <c r="F86" s="31">
        <v>1.0</v>
      </c>
      <c r="G86" s="31" t="s">
        <v>232</v>
      </c>
      <c r="H86" s="32">
        <v>44350.0</v>
      </c>
      <c r="I86" s="31" t="s">
        <v>69</v>
      </c>
      <c r="J86" s="31" t="s">
        <v>57</v>
      </c>
      <c r="K86" s="34"/>
      <c r="L86" s="35"/>
      <c r="M86" s="31">
        <v>2022.0</v>
      </c>
      <c r="N86" s="35"/>
      <c r="O86" s="35"/>
      <c r="P86" s="31" t="s">
        <v>71</v>
      </c>
      <c r="Q86" s="33"/>
      <c r="R86" s="33"/>
      <c r="S86" s="35"/>
      <c r="T86" s="33"/>
      <c r="U86" s="35"/>
      <c r="V86" s="35"/>
      <c r="W86" s="29"/>
      <c r="X86" s="29"/>
      <c r="Y86" s="29"/>
      <c r="Z86" s="29"/>
      <c r="AA86" s="29"/>
      <c r="AB86" s="29"/>
      <c r="AC86" s="29"/>
      <c r="AD86" s="29"/>
      <c r="AE86" s="29"/>
      <c r="AF86" s="29"/>
    </row>
    <row r="87">
      <c r="A87" s="31">
        <v>86.0</v>
      </c>
      <c r="B87" s="31" t="s">
        <v>74</v>
      </c>
      <c r="C87" s="31" t="s">
        <v>223</v>
      </c>
      <c r="D87" s="31" t="s">
        <v>246</v>
      </c>
      <c r="E87" s="31" t="s">
        <v>67</v>
      </c>
      <c r="F87" s="31">
        <v>2.0</v>
      </c>
      <c r="G87" s="31" t="s">
        <v>232</v>
      </c>
      <c r="H87" s="32">
        <v>44350.0</v>
      </c>
      <c r="I87" s="31" t="s">
        <v>59</v>
      </c>
      <c r="J87" s="33"/>
      <c r="K87" s="34"/>
      <c r="L87" s="35"/>
      <c r="M87" s="31">
        <v>2023.0</v>
      </c>
      <c r="N87" s="35"/>
      <c r="O87" s="35"/>
      <c r="P87" s="31" t="s">
        <v>60</v>
      </c>
      <c r="Q87" s="33"/>
      <c r="R87" s="33"/>
      <c r="S87" s="35"/>
      <c r="T87" s="33"/>
      <c r="U87" s="35"/>
      <c r="V87" s="35"/>
      <c r="W87" s="29"/>
      <c r="X87" s="29"/>
      <c r="Y87" s="29"/>
      <c r="Z87" s="29"/>
      <c r="AA87" s="29"/>
      <c r="AB87" s="29"/>
      <c r="AC87" s="29"/>
      <c r="AD87" s="29"/>
      <c r="AE87" s="29"/>
      <c r="AF87" s="29"/>
    </row>
    <row r="88">
      <c r="A88" s="31">
        <v>87.0</v>
      </c>
      <c r="B88" s="31" t="s">
        <v>74</v>
      </c>
      <c r="C88" s="31" t="s">
        <v>223</v>
      </c>
      <c r="D88" s="31" t="s">
        <v>247</v>
      </c>
      <c r="E88" s="31" t="s">
        <v>67</v>
      </c>
      <c r="F88" s="31">
        <v>3.0</v>
      </c>
      <c r="G88" s="31" t="s">
        <v>232</v>
      </c>
      <c r="H88" s="32">
        <v>44350.0</v>
      </c>
      <c r="I88" s="31" t="s">
        <v>69</v>
      </c>
      <c r="J88" s="33"/>
      <c r="K88" s="34"/>
      <c r="L88" s="35"/>
      <c r="M88" s="31">
        <v>2022.0</v>
      </c>
      <c r="N88" s="35"/>
      <c r="O88" s="31" t="s">
        <v>213</v>
      </c>
      <c r="P88" s="31" t="s">
        <v>7</v>
      </c>
      <c r="Q88" s="31" t="s">
        <v>84</v>
      </c>
      <c r="R88" s="33"/>
      <c r="S88" s="31" t="s">
        <v>7</v>
      </c>
      <c r="T88" s="32">
        <v>44872.0</v>
      </c>
      <c r="U88" s="35"/>
      <c r="V88" s="31"/>
      <c r="W88" s="29"/>
      <c r="X88" s="29"/>
      <c r="Y88" s="29"/>
      <c r="Z88" s="29"/>
      <c r="AA88" s="29"/>
      <c r="AB88" s="29"/>
      <c r="AC88" s="29"/>
      <c r="AD88" s="29"/>
      <c r="AE88" s="29"/>
      <c r="AF88" s="29"/>
    </row>
    <row r="89">
      <c r="A89" s="31">
        <v>88.0</v>
      </c>
      <c r="B89" s="31" t="s">
        <v>74</v>
      </c>
      <c r="C89" s="31" t="s">
        <v>87</v>
      </c>
      <c r="D89" s="31" t="s">
        <v>248</v>
      </c>
      <c r="E89" s="31" t="s">
        <v>57</v>
      </c>
      <c r="F89" s="31">
        <v>2.0</v>
      </c>
      <c r="G89" s="31" t="s">
        <v>232</v>
      </c>
      <c r="H89" s="32">
        <v>44351.0</v>
      </c>
      <c r="I89" s="31" t="s">
        <v>69</v>
      </c>
      <c r="J89" s="31" t="s">
        <v>57</v>
      </c>
      <c r="K89" s="34"/>
      <c r="L89" s="31" t="s">
        <v>70</v>
      </c>
      <c r="M89" s="31">
        <v>2022.0</v>
      </c>
      <c r="N89" s="35"/>
      <c r="O89" s="35"/>
      <c r="P89" s="31" t="s">
        <v>71</v>
      </c>
      <c r="Q89" s="33"/>
      <c r="R89" s="33"/>
      <c r="S89" s="35"/>
      <c r="T89" s="33"/>
      <c r="U89" s="35"/>
      <c r="V89" s="35"/>
      <c r="W89" s="29"/>
      <c r="X89" s="29"/>
      <c r="Y89" s="29"/>
      <c r="Z89" s="29"/>
      <c r="AA89" s="29"/>
      <c r="AB89" s="29"/>
      <c r="AC89" s="29"/>
      <c r="AD89" s="29"/>
      <c r="AE89" s="29"/>
      <c r="AF89" s="29"/>
    </row>
    <row r="90">
      <c r="A90" s="31">
        <v>89.0</v>
      </c>
      <c r="B90" s="31" t="s">
        <v>54</v>
      </c>
      <c r="C90" s="31" t="s">
        <v>219</v>
      </c>
      <c r="D90" s="31" t="s">
        <v>249</v>
      </c>
      <c r="E90" s="31" t="s">
        <v>67</v>
      </c>
      <c r="F90" s="31">
        <v>3.0</v>
      </c>
      <c r="G90" s="31" t="s">
        <v>232</v>
      </c>
      <c r="H90" s="32">
        <v>44351.0</v>
      </c>
      <c r="I90" s="31" t="s">
        <v>64</v>
      </c>
      <c r="J90" s="31" t="s">
        <v>250</v>
      </c>
      <c r="K90" s="34"/>
      <c r="L90" s="35"/>
      <c r="M90" s="35"/>
      <c r="N90" s="35"/>
      <c r="O90" s="31" t="s">
        <v>216</v>
      </c>
      <c r="P90" s="31" t="s">
        <v>60</v>
      </c>
      <c r="Q90" s="33"/>
      <c r="R90" s="33"/>
      <c r="S90" s="31" t="s">
        <v>251</v>
      </c>
      <c r="T90" s="32">
        <v>44867.0</v>
      </c>
      <c r="U90" s="35"/>
      <c r="V90" s="35"/>
      <c r="W90" s="29"/>
      <c r="X90" s="29"/>
      <c r="Y90" s="29"/>
      <c r="Z90" s="29"/>
      <c r="AA90" s="29"/>
      <c r="AB90" s="29"/>
      <c r="AC90" s="29"/>
      <c r="AD90" s="29"/>
      <c r="AE90" s="29"/>
      <c r="AF90" s="29"/>
    </row>
    <row r="91">
      <c r="A91" s="31">
        <v>90.0</v>
      </c>
      <c r="B91" s="31" t="s">
        <v>74</v>
      </c>
      <c r="C91" s="31" t="s">
        <v>87</v>
      </c>
      <c r="D91" s="31" t="s">
        <v>252</v>
      </c>
      <c r="E91" s="31" t="s">
        <v>57</v>
      </c>
      <c r="F91" s="31">
        <v>2.0</v>
      </c>
      <c r="G91" s="31" t="s">
        <v>232</v>
      </c>
      <c r="H91" s="32">
        <v>44353.0</v>
      </c>
      <c r="I91" s="31" t="s">
        <v>69</v>
      </c>
      <c r="J91" s="31" t="s">
        <v>57</v>
      </c>
      <c r="K91" s="34"/>
      <c r="L91" s="31" t="s">
        <v>70</v>
      </c>
      <c r="M91" s="31">
        <v>2022.0</v>
      </c>
      <c r="N91" s="35"/>
      <c r="O91" s="35"/>
      <c r="P91" s="31" t="s">
        <v>71</v>
      </c>
      <c r="Q91" s="33"/>
      <c r="R91" s="33"/>
      <c r="S91" s="35"/>
      <c r="T91" s="33"/>
      <c r="U91" s="35"/>
      <c r="V91" s="35"/>
      <c r="W91" s="29"/>
      <c r="X91" s="29"/>
      <c r="Y91" s="29"/>
      <c r="Z91" s="29"/>
      <c r="AA91" s="29"/>
      <c r="AB91" s="29"/>
      <c r="AC91" s="29"/>
      <c r="AD91" s="29"/>
      <c r="AE91" s="29"/>
      <c r="AF91" s="29"/>
    </row>
    <row r="92">
      <c r="A92" s="31">
        <v>91.0</v>
      </c>
      <c r="B92" s="31" t="s">
        <v>74</v>
      </c>
      <c r="C92" s="31" t="s">
        <v>87</v>
      </c>
      <c r="D92" s="31" t="s">
        <v>253</v>
      </c>
      <c r="E92" s="31" t="s">
        <v>67</v>
      </c>
      <c r="F92" s="31">
        <v>3.0</v>
      </c>
      <c r="G92" s="31" t="s">
        <v>232</v>
      </c>
      <c r="H92" s="32">
        <v>44353.0</v>
      </c>
      <c r="I92" s="31" t="s">
        <v>69</v>
      </c>
      <c r="J92" s="31" t="s">
        <v>73</v>
      </c>
      <c r="K92" s="34"/>
      <c r="L92" s="35"/>
      <c r="M92" s="31">
        <v>2023.0</v>
      </c>
      <c r="N92" s="35"/>
      <c r="O92" s="35"/>
      <c r="P92" s="31" t="s">
        <v>2</v>
      </c>
      <c r="Q92" s="33"/>
      <c r="R92" s="33"/>
      <c r="S92" s="35"/>
      <c r="T92" s="33"/>
      <c r="U92" s="35"/>
      <c r="V92" s="35"/>
      <c r="W92" s="29"/>
      <c r="X92" s="29"/>
      <c r="Y92" s="29"/>
      <c r="Z92" s="29"/>
      <c r="AA92" s="29"/>
      <c r="AB92" s="29"/>
      <c r="AC92" s="29"/>
      <c r="AD92" s="29"/>
      <c r="AE92" s="29"/>
      <c r="AF92" s="29"/>
    </row>
    <row r="93">
      <c r="A93" s="31">
        <v>92.0</v>
      </c>
      <c r="B93" s="31" t="s">
        <v>62</v>
      </c>
      <c r="C93" s="31" t="s">
        <v>85</v>
      </c>
      <c r="D93" s="31" t="s">
        <v>254</v>
      </c>
      <c r="E93" s="31" t="s">
        <v>67</v>
      </c>
      <c r="F93" s="31">
        <v>3.0</v>
      </c>
      <c r="G93" s="31" t="s">
        <v>232</v>
      </c>
      <c r="H93" s="32">
        <v>44355.0</v>
      </c>
      <c r="I93" s="31" t="s">
        <v>59</v>
      </c>
      <c r="J93" s="33"/>
      <c r="K93" s="34"/>
      <c r="L93" s="35"/>
      <c r="M93" s="31">
        <v>2023.0</v>
      </c>
      <c r="N93" s="35"/>
      <c r="O93" s="35"/>
      <c r="P93" s="31" t="s">
        <v>60</v>
      </c>
      <c r="Q93" s="33"/>
      <c r="R93" s="33"/>
      <c r="S93" s="35"/>
      <c r="T93" s="33"/>
      <c r="U93" s="35"/>
      <c r="V93" s="35"/>
      <c r="W93" s="29"/>
      <c r="X93" s="29"/>
      <c r="Y93" s="29"/>
      <c r="Z93" s="29"/>
      <c r="AA93" s="29"/>
      <c r="AB93" s="29"/>
      <c r="AC93" s="29"/>
      <c r="AD93" s="29"/>
      <c r="AE93" s="29"/>
      <c r="AF93" s="29"/>
    </row>
    <row r="94">
      <c r="A94" s="31">
        <v>93.0</v>
      </c>
      <c r="B94" s="31" t="s">
        <v>62</v>
      </c>
      <c r="C94" s="31" t="s">
        <v>255</v>
      </c>
      <c r="D94" s="31" t="s">
        <v>256</v>
      </c>
      <c r="E94" s="31" t="s">
        <v>67</v>
      </c>
      <c r="F94" s="31">
        <v>3.0</v>
      </c>
      <c r="G94" s="31" t="s">
        <v>232</v>
      </c>
      <c r="H94" s="32">
        <v>44355.0</v>
      </c>
      <c r="I94" s="31" t="s">
        <v>59</v>
      </c>
      <c r="J94" s="33"/>
      <c r="K94" s="34"/>
      <c r="L94" s="35"/>
      <c r="M94" s="31">
        <v>2023.0</v>
      </c>
      <c r="N94" s="35"/>
      <c r="O94" s="35"/>
      <c r="P94" s="31" t="s">
        <v>60</v>
      </c>
      <c r="Q94" s="33"/>
      <c r="R94" s="33"/>
      <c r="S94" s="35"/>
      <c r="T94" s="33"/>
      <c r="U94" s="35"/>
      <c r="V94" s="35"/>
      <c r="W94" s="29"/>
      <c r="X94" s="29"/>
      <c r="Y94" s="29"/>
      <c r="Z94" s="29"/>
      <c r="AA94" s="29"/>
      <c r="AB94" s="29"/>
      <c r="AC94" s="29"/>
      <c r="AD94" s="29"/>
      <c r="AE94" s="29"/>
      <c r="AF94" s="29"/>
    </row>
    <row r="95">
      <c r="A95" s="31">
        <v>94.0</v>
      </c>
      <c r="B95" s="31" t="s">
        <v>62</v>
      </c>
      <c r="C95" s="31" t="s">
        <v>85</v>
      </c>
      <c r="D95" s="31" t="s">
        <v>257</v>
      </c>
      <c r="E95" s="31" t="s">
        <v>57</v>
      </c>
      <c r="F95" s="31">
        <v>3.0</v>
      </c>
      <c r="G95" s="31" t="s">
        <v>232</v>
      </c>
      <c r="H95" s="32">
        <v>44355.0</v>
      </c>
      <c r="I95" s="31" t="s">
        <v>69</v>
      </c>
      <c r="J95" s="33"/>
      <c r="K95" s="34"/>
      <c r="L95" s="35"/>
      <c r="M95" s="31">
        <v>2022.0</v>
      </c>
      <c r="N95" s="35"/>
      <c r="O95" s="31" t="s">
        <v>213</v>
      </c>
      <c r="P95" s="31" t="s">
        <v>83</v>
      </c>
      <c r="Q95" s="31" t="s">
        <v>84</v>
      </c>
      <c r="R95" s="33"/>
      <c r="S95" s="35"/>
      <c r="T95" s="33"/>
      <c r="U95" s="35"/>
      <c r="V95" s="31"/>
      <c r="W95" s="29"/>
      <c r="X95" s="29"/>
      <c r="Y95" s="29"/>
      <c r="Z95" s="29"/>
      <c r="AA95" s="29"/>
      <c r="AB95" s="29"/>
      <c r="AC95" s="29"/>
      <c r="AD95" s="29"/>
      <c r="AE95" s="29"/>
      <c r="AF95" s="29"/>
    </row>
    <row r="96">
      <c r="A96" s="31">
        <v>95.0</v>
      </c>
      <c r="B96" s="31" t="s">
        <v>74</v>
      </c>
      <c r="C96" s="31" t="s">
        <v>85</v>
      </c>
      <c r="D96" s="31" t="s">
        <v>258</v>
      </c>
      <c r="E96" s="31" t="s">
        <v>57</v>
      </c>
      <c r="F96" s="31">
        <v>3.0</v>
      </c>
      <c r="G96" s="31" t="s">
        <v>232</v>
      </c>
      <c r="H96" s="32">
        <v>44355.0</v>
      </c>
      <c r="I96" s="31" t="s">
        <v>69</v>
      </c>
      <c r="J96" s="31" t="s">
        <v>73</v>
      </c>
      <c r="K96" s="34"/>
      <c r="L96" s="35"/>
      <c r="M96" s="31">
        <v>2023.0</v>
      </c>
      <c r="N96" s="35"/>
      <c r="O96" s="35"/>
      <c r="P96" s="31" t="s">
        <v>2</v>
      </c>
      <c r="Q96" s="33"/>
      <c r="R96" s="33"/>
      <c r="S96" s="35"/>
      <c r="T96" s="33"/>
      <c r="U96" s="35"/>
      <c r="V96" s="35"/>
      <c r="W96" s="29"/>
      <c r="X96" s="29"/>
      <c r="Y96" s="29"/>
      <c r="Z96" s="29"/>
      <c r="AA96" s="29"/>
      <c r="AB96" s="29"/>
      <c r="AC96" s="29"/>
      <c r="AD96" s="29"/>
      <c r="AE96" s="29"/>
      <c r="AF96" s="29"/>
    </row>
    <row r="97">
      <c r="A97" s="31">
        <v>96.0</v>
      </c>
      <c r="B97" s="31" t="s">
        <v>62</v>
      </c>
      <c r="C97" s="31" t="s">
        <v>85</v>
      </c>
      <c r="D97" s="31" t="s">
        <v>259</v>
      </c>
      <c r="E97" s="31" t="s">
        <v>57</v>
      </c>
      <c r="F97" s="31">
        <v>3.0</v>
      </c>
      <c r="G97" s="31" t="s">
        <v>232</v>
      </c>
      <c r="H97" s="32">
        <v>44355.0</v>
      </c>
      <c r="I97" s="31" t="s">
        <v>69</v>
      </c>
      <c r="J97" s="31" t="s">
        <v>73</v>
      </c>
      <c r="K97" s="34"/>
      <c r="L97" s="35"/>
      <c r="M97" s="31">
        <v>2023.0</v>
      </c>
      <c r="N97" s="35"/>
      <c r="O97" s="35"/>
      <c r="P97" s="31" t="s">
        <v>2</v>
      </c>
      <c r="Q97" s="33"/>
      <c r="R97" s="33"/>
      <c r="S97" s="35"/>
      <c r="T97" s="33"/>
      <c r="U97" s="35"/>
      <c r="V97" s="35"/>
      <c r="W97" s="29"/>
      <c r="X97" s="29"/>
      <c r="Y97" s="29"/>
      <c r="Z97" s="29"/>
      <c r="AA97" s="29"/>
      <c r="AB97" s="29"/>
      <c r="AC97" s="29"/>
      <c r="AD97" s="29"/>
      <c r="AE97" s="29"/>
      <c r="AF97" s="29"/>
    </row>
    <row r="98">
      <c r="A98" s="31">
        <v>97.0</v>
      </c>
      <c r="B98" s="31" t="s">
        <v>62</v>
      </c>
      <c r="C98" s="31" t="s">
        <v>85</v>
      </c>
      <c r="D98" s="31" t="s">
        <v>260</v>
      </c>
      <c r="E98" s="31" t="s">
        <v>57</v>
      </c>
      <c r="F98" s="31">
        <v>2.0</v>
      </c>
      <c r="G98" s="31" t="s">
        <v>232</v>
      </c>
      <c r="H98" s="32">
        <v>44355.0</v>
      </c>
      <c r="I98" s="31" t="s">
        <v>69</v>
      </c>
      <c r="J98" s="31" t="s">
        <v>57</v>
      </c>
      <c r="K98" s="34"/>
      <c r="L98" s="31" t="s">
        <v>70</v>
      </c>
      <c r="M98" s="31">
        <v>2022.0</v>
      </c>
      <c r="N98" s="35"/>
      <c r="O98" s="35"/>
      <c r="P98" s="31" t="s">
        <v>71</v>
      </c>
      <c r="Q98" s="33"/>
      <c r="R98" s="33"/>
      <c r="S98" s="35"/>
      <c r="T98" s="33"/>
      <c r="U98" s="35"/>
      <c r="V98" s="35"/>
      <c r="W98" s="29"/>
      <c r="X98" s="29"/>
      <c r="Y98" s="29"/>
      <c r="Z98" s="29"/>
      <c r="AA98" s="29"/>
      <c r="AB98" s="29"/>
      <c r="AC98" s="29"/>
      <c r="AD98" s="29"/>
      <c r="AE98" s="29"/>
      <c r="AF98" s="29"/>
    </row>
    <row r="99">
      <c r="A99" s="31">
        <v>98.0</v>
      </c>
      <c r="B99" s="31" t="s">
        <v>62</v>
      </c>
      <c r="C99" s="31" t="s">
        <v>85</v>
      </c>
      <c r="D99" s="31" t="s">
        <v>261</v>
      </c>
      <c r="E99" s="31" t="s">
        <v>57</v>
      </c>
      <c r="F99" s="31">
        <v>2.0</v>
      </c>
      <c r="G99" s="31" t="s">
        <v>232</v>
      </c>
      <c r="H99" s="32">
        <v>44355.0</v>
      </c>
      <c r="I99" s="31" t="s">
        <v>69</v>
      </c>
      <c r="J99" s="33"/>
      <c r="K99" s="34"/>
      <c r="L99" s="35"/>
      <c r="M99" s="31">
        <v>2022.0</v>
      </c>
      <c r="N99" s="35"/>
      <c r="O99" s="31" t="s">
        <v>213</v>
      </c>
      <c r="P99" s="31" t="s">
        <v>83</v>
      </c>
      <c r="Q99" s="31" t="s">
        <v>84</v>
      </c>
      <c r="R99" s="33"/>
      <c r="S99" s="35"/>
      <c r="T99" s="33"/>
      <c r="U99" s="35"/>
      <c r="V99" s="31" t="s">
        <v>262</v>
      </c>
      <c r="W99" s="29"/>
      <c r="X99" s="29"/>
      <c r="Y99" s="29"/>
      <c r="Z99" s="29"/>
      <c r="AA99" s="29"/>
      <c r="AB99" s="29"/>
      <c r="AC99" s="29"/>
      <c r="AD99" s="29"/>
      <c r="AE99" s="29"/>
      <c r="AF99" s="29"/>
    </row>
    <row r="100">
      <c r="A100" s="31">
        <v>99.0</v>
      </c>
      <c r="B100" s="31" t="s">
        <v>74</v>
      </c>
      <c r="C100" s="31" t="s">
        <v>87</v>
      </c>
      <c r="D100" s="31" t="s">
        <v>263</v>
      </c>
      <c r="E100" s="31" t="s">
        <v>57</v>
      </c>
      <c r="F100" s="31">
        <v>3.0</v>
      </c>
      <c r="G100" s="31" t="s">
        <v>232</v>
      </c>
      <c r="H100" s="32">
        <v>44355.0</v>
      </c>
      <c r="I100" s="31" t="s">
        <v>69</v>
      </c>
      <c r="J100" s="31" t="s">
        <v>73</v>
      </c>
      <c r="K100" s="34"/>
      <c r="L100" s="35"/>
      <c r="M100" s="31">
        <v>2023.0</v>
      </c>
      <c r="N100" s="35"/>
      <c r="O100" s="35"/>
      <c r="P100" s="31" t="s">
        <v>2</v>
      </c>
      <c r="Q100" s="33"/>
      <c r="R100" s="33"/>
      <c r="S100" s="35"/>
      <c r="T100" s="33"/>
      <c r="U100" s="35"/>
      <c r="V100" s="35"/>
      <c r="W100" s="29"/>
      <c r="X100" s="29"/>
      <c r="Y100" s="29"/>
      <c r="Z100" s="29"/>
      <c r="AA100" s="29"/>
      <c r="AB100" s="29"/>
      <c r="AC100" s="29"/>
      <c r="AD100" s="29"/>
      <c r="AE100" s="29"/>
      <c r="AF100" s="29"/>
    </row>
    <row r="101">
      <c r="A101" s="31">
        <v>100.0</v>
      </c>
      <c r="B101" s="31" t="s">
        <v>74</v>
      </c>
      <c r="C101" s="31" t="s">
        <v>85</v>
      </c>
      <c r="D101" s="31" t="s">
        <v>264</v>
      </c>
      <c r="E101" s="31" t="s">
        <v>67</v>
      </c>
      <c r="F101" s="31">
        <v>3.0</v>
      </c>
      <c r="G101" s="31" t="s">
        <v>97</v>
      </c>
      <c r="H101" s="32">
        <v>44355.0</v>
      </c>
      <c r="I101" s="31" t="s">
        <v>69</v>
      </c>
      <c r="J101" s="31" t="s">
        <v>73</v>
      </c>
      <c r="K101" s="34"/>
      <c r="L101" s="35"/>
      <c r="M101" s="31">
        <v>2023.0</v>
      </c>
      <c r="N101" s="35"/>
      <c r="O101" s="35"/>
      <c r="P101" s="31" t="s">
        <v>2</v>
      </c>
      <c r="Q101" s="33"/>
      <c r="R101" s="33"/>
      <c r="S101" s="35"/>
      <c r="T101" s="33"/>
      <c r="U101" s="35"/>
      <c r="V101" s="35"/>
      <c r="W101" s="29"/>
      <c r="X101" s="29"/>
      <c r="Y101" s="29"/>
      <c r="Z101" s="29"/>
      <c r="AA101" s="29"/>
      <c r="AB101" s="29"/>
      <c r="AC101" s="29"/>
      <c r="AD101" s="29"/>
      <c r="AE101" s="29"/>
      <c r="AF101" s="29"/>
    </row>
    <row r="102">
      <c r="A102" s="31">
        <v>101.0</v>
      </c>
      <c r="B102" s="31" t="s">
        <v>74</v>
      </c>
      <c r="C102" s="31" t="s">
        <v>87</v>
      </c>
      <c r="D102" s="31" t="s">
        <v>265</v>
      </c>
      <c r="E102" s="31" t="s">
        <v>67</v>
      </c>
      <c r="F102" s="31">
        <v>3.0</v>
      </c>
      <c r="G102" s="31" t="s">
        <v>97</v>
      </c>
      <c r="H102" s="32">
        <v>44355.0</v>
      </c>
      <c r="I102" s="31" t="s">
        <v>69</v>
      </c>
      <c r="J102" s="31" t="s">
        <v>73</v>
      </c>
      <c r="K102" s="34"/>
      <c r="L102" s="35"/>
      <c r="M102" s="31">
        <v>2023.0</v>
      </c>
      <c r="N102" s="35"/>
      <c r="O102" s="35"/>
      <c r="P102" s="31" t="s">
        <v>2</v>
      </c>
      <c r="Q102" s="33"/>
      <c r="R102" s="33"/>
      <c r="S102" s="35"/>
      <c r="T102" s="33"/>
      <c r="U102" s="35"/>
      <c r="V102" s="35"/>
      <c r="W102" s="29"/>
      <c r="X102" s="29"/>
      <c r="Y102" s="29"/>
      <c r="Z102" s="29"/>
      <c r="AA102" s="29"/>
      <c r="AB102" s="29"/>
      <c r="AC102" s="29"/>
      <c r="AD102" s="29"/>
      <c r="AE102" s="29"/>
      <c r="AF102" s="29"/>
    </row>
    <row r="103">
      <c r="A103" s="31">
        <v>102.0</v>
      </c>
      <c r="B103" s="31" t="s">
        <v>74</v>
      </c>
      <c r="C103" s="31" t="s">
        <v>87</v>
      </c>
      <c r="D103" s="31" t="s">
        <v>266</v>
      </c>
      <c r="E103" s="31" t="s">
        <v>67</v>
      </c>
      <c r="F103" s="31">
        <v>2.0</v>
      </c>
      <c r="G103" s="31" t="s">
        <v>97</v>
      </c>
      <c r="H103" s="32">
        <v>44355.0</v>
      </c>
      <c r="I103" s="31" t="s">
        <v>69</v>
      </c>
      <c r="J103" s="31" t="s">
        <v>57</v>
      </c>
      <c r="K103" s="34"/>
      <c r="L103" s="31" t="s">
        <v>70</v>
      </c>
      <c r="M103" s="31">
        <v>2022.0</v>
      </c>
      <c r="N103" s="35"/>
      <c r="O103" s="35"/>
      <c r="P103" s="31" t="s">
        <v>71</v>
      </c>
      <c r="Q103" s="33"/>
      <c r="R103" s="33"/>
      <c r="S103" s="35"/>
      <c r="T103" s="33"/>
      <c r="U103" s="35"/>
      <c r="V103" s="35"/>
      <c r="W103" s="29"/>
      <c r="X103" s="29"/>
      <c r="Y103" s="29"/>
      <c r="Z103" s="29"/>
      <c r="AA103" s="29"/>
      <c r="AB103" s="29"/>
      <c r="AC103" s="29"/>
      <c r="AD103" s="29"/>
      <c r="AE103" s="29"/>
      <c r="AF103" s="29"/>
    </row>
    <row r="104">
      <c r="A104" s="31">
        <v>103.0</v>
      </c>
      <c r="B104" s="31" t="s">
        <v>74</v>
      </c>
      <c r="C104" s="31" t="s">
        <v>87</v>
      </c>
      <c r="D104" s="31" t="s">
        <v>267</v>
      </c>
      <c r="E104" s="31" t="s">
        <v>67</v>
      </c>
      <c r="F104" s="31">
        <v>3.0</v>
      </c>
      <c r="G104" s="31" t="s">
        <v>97</v>
      </c>
      <c r="H104" s="32">
        <v>44355.0</v>
      </c>
      <c r="I104" s="31" t="s">
        <v>69</v>
      </c>
      <c r="J104" s="31" t="s">
        <v>73</v>
      </c>
      <c r="K104" s="34"/>
      <c r="L104" s="35"/>
      <c r="M104" s="31">
        <v>2023.0</v>
      </c>
      <c r="N104" s="35"/>
      <c r="O104" s="35"/>
      <c r="P104" s="31" t="s">
        <v>2</v>
      </c>
      <c r="Q104" s="33"/>
      <c r="R104" s="33"/>
      <c r="S104" s="35"/>
      <c r="T104" s="33"/>
      <c r="U104" s="35"/>
      <c r="V104" s="35"/>
      <c r="W104" s="29"/>
      <c r="X104" s="29"/>
      <c r="Y104" s="29"/>
      <c r="Z104" s="29"/>
      <c r="AA104" s="29"/>
      <c r="AB104" s="29"/>
      <c r="AC104" s="29"/>
      <c r="AD104" s="29"/>
      <c r="AE104" s="29"/>
      <c r="AF104" s="29"/>
    </row>
    <row r="105">
      <c r="A105" s="31">
        <v>104.0</v>
      </c>
      <c r="B105" s="31" t="s">
        <v>74</v>
      </c>
      <c r="C105" s="31" t="s">
        <v>223</v>
      </c>
      <c r="D105" s="31" t="s">
        <v>268</v>
      </c>
      <c r="E105" s="31" t="s">
        <v>57</v>
      </c>
      <c r="F105" s="31">
        <v>3.0</v>
      </c>
      <c r="G105" s="31" t="s">
        <v>232</v>
      </c>
      <c r="H105" s="32">
        <v>44356.0</v>
      </c>
      <c r="I105" s="31" t="s">
        <v>69</v>
      </c>
      <c r="J105" s="33"/>
      <c r="K105" s="34"/>
      <c r="L105" s="35"/>
      <c r="M105" s="31">
        <v>2022.0</v>
      </c>
      <c r="N105" s="35"/>
      <c r="O105" s="31" t="s">
        <v>213</v>
      </c>
      <c r="P105" s="31" t="s">
        <v>7</v>
      </c>
      <c r="Q105" s="31" t="s">
        <v>84</v>
      </c>
      <c r="R105" s="33"/>
      <c r="S105" s="31" t="s">
        <v>7</v>
      </c>
      <c r="T105" s="32">
        <v>44872.0</v>
      </c>
      <c r="U105" s="35"/>
      <c r="V105" s="31"/>
      <c r="W105" s="29"/>
      <c r="X105" s="29"/>
      <c r="Y105" s="29"/>
      <c r="Z105" s="29"/>
      <c r="AA105" s="29"/>
      <c r="AB105" s="29"/>
      <c r="AC105" s="29"/>
      <c r="AD105" s="29"/>
      <c r="AE105" s="29"/>
      <c r="AF105" s="29"/>
    </row>
    <row r="106">
      <c r="A106" s="31">
        <v>105.0</v>
      </c>
      <c r="B106" s="31" t="s">
        <v>74</v>
      </c>
      <c r="C106" s="31" t="s">
        <v>269</v>
      </c>
      <c r="D106" s="31" t="s">
        <v>270</v>
      </c>
      <c r="E106" s="31" t="s">
        <v>130</v>
      </c>
      <c r="F106" s="31">
        <v>3.0</v>
      </c>
      <c r="G106" s="31" t="s">
        <v>232</v>
      </c>
      <c r="H106" s="32">
        <v>44356.0</v>
      </c>
      <c r="I106" s="31" t="s">
        <v>69</v>
      </c>
      <c r="J106" s="33"/>
      <c r="K106" s="34"/>
      <c r="L106" s="35"/>
      <c r="M106" s="31">
        <v>2022.0</v>
      </c>
      <c r="N106" s="35"/>
      <c r="O106" s="31" t="s">
        <v>213</v>
      </c>
      <c r="P106" s="31" t="s">
        <v>83</v>
      </c>
      <c r="Q106" s="31" t="s">
        <v>84</v>
      </c>
      <c r="R106" s="33"/>
      <c r="S106" s="35"/>
      <c r="T106" s="33"/>
      <c r="U106" s="35"/>
      <c r="V106" s="31" t="s">
        <v>262</v>
      </c>
      <c r="W106" s="29"/>
      <c r="X106" s="29"/>
      <c r="Y106" s="29"/>
      <c r="Z106" s="29"/>
      <c r="AA106" s="29"/>
      <c r="AB106" s="29"/>
      <c r="AC106" s="29"/>
      <c r="AD106" s="29"/>
      <c r="AE106" s="29"/>
      <c r="AF106" s="29"/>
    </row>
    <row r="107">
      <c r="A107" s="31">
        <v>106.0</v>
      </c>
      <c r="B107" s="31" t="s">
        <v>74</v>
      </c>
      <c r="C107" s="31" t="s">
        <v>77</v>
      </c>
      <c r="D107" s="31" t="s">
        <v>271</v>
      </c>
      <c r="E107" s="31" t="s">
        <v>152</v>
      </c>
      <c r="F107" s="31">
        <v>3.0</v>
      </c>
      <c r="G107" s="31" t="s">
        <v>232</v>
      </c>
      <c r="H107" s="32">
        <v>44356.0</v>
      </c>
      <c r="I107" s="31" t="s">
        <v>64</v>
      </c>
      <c r="J107" s="33"/>
      <c r="K107" s="34"/>
      <c r="L107" s="35"/>
      <c r="M107" s="35"/>
      <c r="N107" s="35"/>
      <c r="O107" s="31" t="s">
        <v>216</v>
      </c>
      <c r="P107" s="31" t="s">
        <v>83</v>
      </c>
      <c r="Q107" s="33"/>
      <c r="R107" s="33"/>
      <c r="S107" s="35"/>
      <c r="T107" s="33"/>
      <c r="U107" s="35"/>
      <c r="V107" s="35"/>
      <c r="W107" s="29"/>
      <c r="X107" s="29"/>
      <c r="Y107" s="29"/>
      <c r="Z107" s="29"/>
      <c r="AA107" s="29"/>
      <c r="AB107" s="29"/>
      <c r="AC107" s="29"/>
      <c r="AD107" s="29"/>
      <c r="AE107" s="29"/>
      <c r="AF107" s="29"/>
    </row>
    <row r="108">
      <c r="A108" s="31">
        <v>107.0</v>
      </c>
      <c r="B108" s="31" t="s">
        <v>62</v>
      </c>
      <c r="C108" s="31" t="s">
        <v>85</v>
      </c>
      <c r="D108" s="31" t="s">
        <v>272</v>
      </c>
      <c r="E108" s="31" t="s">
        <v>130</v>
      </c>
      <c r="F108" s="31">
        <v>3.0</v>
      </c>
      <c r="G108" s="31" t="s">
        <v>232</v>
      </c>
      <c r="H108" s="32">
        <v>44356.0</v>
      </c>
      <c r="I108" s="31" t="s">
        <v>64</v>
      </c>
      <c r="J108" s="33"/>
      <c r="K108" s="34"/>
      <c r="L108" s="35"/>
      <c r="M108" s="35"/>
      <c r="N108" s="35"/>
      <c r="O108" s="31" t="s">
        <v>216</v>
      </c>
      <c r="P108" s="31" t="s">
        <v>83</v>
      </c>
      <c r="Q108" s="33"/>
      <c r="R108" s="33"/>
      <c r="S108" s="35"/>
      <c r="T108" s="33"/>
      <c r="U108" s="35"/>
      <c r="V108" s="35"/>
      <c r="W108" s="29"/>
      <c r="X108" s="29"/>
      <c r="Y108" s="29"/>
      <c r="Z108" s="29"/>
      <c r="AA108" s="29"/>
      <c r="AB108" s="29"/>
      <c r="AC108" s="29"/>
      <c r="AD108" s="29"/>
      <c r="AE108" s="29"/>
      <c r="AF108" s="29"/>
    </row>
    <row r="109">
      <c r="A109" s="31">
        <v>108.0</v>
      </c>
      <c r="B109" s="31" t="s">
        <v>74</v>
      </c>
      <c r="C109" s="31" t="s">
        <v>85</v>
      </c>
      <c r="D109" s="31" t="s">
        <v>273</v>
      </c>
      <c r="E109" s="31" t="s">
        <v>130</v>
      </c>
      <c r="F109" s="31">
        <v>3.0</v>
      </c>
      <c r="G109" s="31" t="s">
        <v>232</v>
      </c>
      <c r="H109" s="32">
        <v>44356.0</v>
      </c>
      <c r="I109" s="31" t="s">
        <v>64</v>
      </c>
      <c r="J109" s="33"/>
      <c r="K109" s="34"/>
      <c r="L109" s="35"/>
      <c r="M109" s="35"/>
      <c r="N109" s="35"/>
      <c r="O109" s="31" t="s">
        <v>216</v>
      </c>
      <c r="P109" s="31" t="s">
        <v>83</v>
      </c>
      <c r="Q109" s="33"/>
      <c r="R109" s="33"/>
      <c r="S109" s="35"/>
      <c r="T109" s="33"/>
      <c r="U109" s="35"/>
      <c r="V109" s="35"/>
      <c r="W109" s="29"/>
      <c r="X109" s="29"/>
      <c r="Y109" s="29"/>
      <c r="Z109" s="29"/>
      <c r="AA109" s="29"/>
      <c r="AB109" s="29"/>
      <c r="AC109" s="29"/>
      <c r="AD109" s="29"/>
      <c r="AE109" s="29"/>
      <c r="AF109" s="29"/>
    </row>
    <row r="110">
      <c r="A110" s="31">
        <v>109.0</v>
      </c>
      <c r="B110" s="31" t="s">
        <v>62</v>
      </c>
      <c r="C110" s="31" t="s">
        <v>85</v>
      </c>
      <c r="D110" s="31" t="s">
        <v>274</v>
      </c>
      <c r="E110" s="31" t="s">
        <v>152</v>
      </c>
      <c r="F110" s="31">
        <v>2.0</v>
      </c>
      <c r="G110" s="31" t="s">
        <v>232</v>
      </c>
      <c r="H110" s="32">
        <v>44356.0</v>
      </c>
      <c r="I110" s="31" t="s">
        <v>69</v>
      </c>
      <c r="J110" s="33"/>
      <c r="K110" s="34"/>
      <c r="L110" s="35"/>
      <c r="M110" s="35"/>
      <c r="N110" s="35"/>
      <c r="O110" s="31" t="s">
        <v>213</v>
      </c>
      <c r="P110" s="31" t="s">
        <v>83</v>
      </c>
      <c r="Q110" s="31" t="s">
        <v>84</v>
      </c>
      <c r="R110" s="33"/>
      <c r="S110" s="35"/>
      <c r="T110" s="33"/>
      <c r="U110" s="35"/>
      <c r="V110" s="31" t="s">
        <v>262</v>
      </c>
      <c r="W110" s="29"/>
      <c r="X110" s="29"/>
      <c r="Y110" s="29"/>
      <c r="Z110" s="29"/>
      <c r="AA110" s="29"/>
      <c r="AB110" s="29"/>
      <c r="AC110" s="29"/>
      <c r="AD110" s="29"/>
      <c r="AE110" s="29"/>
      <c r="AF110" s="29"/>
    </row>
    <row r="111">
      <c r="A111" s="31">
        <v>110.0</v>
      </c>
      <c r="B111" s="31" t="s">
        <v>62</v>
      </c>
      <c r="C111" s="40" t="s">
        <v>55</v>
      </c>
      <c r="D111" s="31" t="s">
        <v>275</v>
      </c>
      <c r="E111" s="31" t="s">
        <v>152</v>
      </c>
      <c r="F111" s="31">
        <v>2.0</v>
      </c>
      <c r="G111" s="31" t="s">
        <v>232</v>
      </c>
      <c r="H111" s="32">
        <v>44356.0</v>
      </c>
      <c r="I111" s="31" t="s">
        <v>69</v>
      </c>
      <c r="J111" s="31" t="s">
        <v>276</v>
      </c>
      <c r="K111" s="34"/>
      <c r="L111" s="31" t="s">
        <v>70</v>
      </c>
      <c r="M111" s="31">
        <v>2022.0</v>
      </c>
      <c r="N111" s="35"/>
      <c r="O111" s="35"/>
      <c r="P111" s="31" t="s">
        <v>71</v>
      </c>
      <c r="Q111" s="33"/>
      <c r="R111" s="33"/>
      <c r="S111" s="35"/>
      <c r="T111" s="33"/>
      <c r="U111" s="35"/>
      <c r="V111" s="35"/>
      <c r="W111" s="29"/>
      <c r="X111" s="29"/>
      <c r="Y111" s="29"/>
      <c r="Z111" s="29"/>
      <c r="AA111" s="29"/>
      <c r="AB111" s="29"/>
      <c r="AC111" s="29"/>
      <c r="AD111" s="29"/>
      <c r="AE111" s="29"/>
      <c r="AF111" s="29"/>
    </row>
    <row r="112">
      <c r="A112" s="31">
        <v>111.0</v>
      </c>
      <c r="B112" s="31" t="s">
        <v>62</v>
      </c>
      <c r="C112" s="31" t="s">
        <v>85</v>
      </c>
      <c r="D112" s="31" t="s">
        <v>277</v>
      </c>
      <c r="E112" s="31" t="s">
        <v>57</v>
      </c>
      <c r="F112" s="31">
        <v>2.0</v>
      </c>
      <c r="G112" s="31" t="s">
        <v>232</v>
      </c>
      <c r="H112" s="32">
        <v>44356.0</v>
      </c>
      <c r="I112" s="31" t="s">
        <v>69</v>
      </c>
      <c r="J112" s="31" t="s">
        <v>57</v>
      </c>
      <c r="K112" s="34"/>
      <c r="L112" s="31" t="s">
        <v>70</v>
      </c>
      <c r="M112" s="31">
        <v>2022.0</v>
      </c>
      <c r="N112" s="35"/>
      <c r="O112" s="35"/>
      <c r="P112" s="31" t="s">
        <v>71</v>
      </c>
      <c r="Q112" s="33"/>
      <c r="R112" s="33"/>
      <c r="S112" s="35"/>
      <c r="T112" s="33"/>
      <c r="U112" s="35"/>
      <c r="V112" s="35"/>
      <c r="W112" s="29"/>
      <c r="X112" s="29"/>
      <c r="Y112" s="29"/>
      <c r="Z112" s="29"/>
      <c r="AA112" s="29"/>
      <c r="AB112" s="29"/>
      <c r="AC112" s="29"/>
      <c r="AD112" s="29"/>
      <c r="AE112" s="29"/>
      <c r="AF112" s="29"/>
    </row>
    <row r="113">
      <c r="A113" s="31">
        <v>112.0</v>
      </c>
      <c r="B113" s="31" t="s">
        <v>74</v>
      </c>
      <c r="C113" s="31" t="s">
        <v>77</v>
      </c>
      <c r="D113" s="31" t="s">
        <v>278</v>
      </c>
      <c r="E113" s="31" t="s">
        <v>57</v>
      </c>
      <c r="F113" s="31">
        <v>3.0</v>
      </c>
      <c r="G113" s="31" t="s">
        <v>232</v>
      </c>
      <c r="H113" s="32">
        <v>44356.0</v>
      </c>
      <c r="I113" s="31" t="s">
        <v>64</v>
      </c>
      <c r="J113" s="33"/>
      <c r="K113" s="34"/>
      <c r="L113" s="35"/>
      <c r="M113" s="35"/>
      <c r="N113" s="35"/>
      <c r="O113" s="31" t="s">
        <v>216</v>
      </c>
      <c r="P113" s="31" t="s">
        <v>83</v>
      </c>
      <c r="Q113" s="33"/>
      <c r="R113" s="33"/>
      <c r="S113" s="35"/>
      <c r="T113" s="33"/>
      <c r="U113" s="35"/>
      <c r="V113" s="35"/>
      <c r="W113" s="29"/>
      <c r="X113" s="29"/>
      <c r="Y113" s="29"/>
      <c r="Z113" s="29"/>
      <c r="AA113" s="29"/>
      <c r="AB113" s="29"/>
      <c r="AC113" s="29"/>
      <c r="AD113" s="29"/>
      <c r="AE113" s="29"/>
      <c r="AF113" s="29"/>
    </row>
    <row r="114">
      <c r="A114" s="31">
        <v>113.0</v>
      </c>
      <c r="B114" s="31" t="s">
        <v>74</v>
      </c>
      <c r="C114" s="31" t="s">
        <v>87</v>
      </c>
      <c r="D114" s="31" t="s">
        <v>279</v>
      </c>
      <c r="E114" s="31" t="s">
        <v>152</v>
      </c>
      <c r="F114" s="31">
        <v>2.0</v>
      </c>
      <c r="G114" s="31" t="s">
        <v>232</v>
      </c>
      <c r="H114" s="32">
        <v>44356.0</v>
      </c>
      <c r="I114" s="31" t="s">
        <v>69</v>
      </c>
      <c r="J114" s="31" t="s">
        <v>57</v>
      </c>
      <c r="K114" s="34"/>
      <c r="L114" s="31" t="s">
        <v>70</v>
      </c>
      <c r="M114" s="31">
        <v>2022.0</v>
      </c>
      <c r="N114" s="35"/>
      <c r="O114" s="35"/>
      <c r="P114" s="31" t="s">
        <v>71</v>
      </c>
      <c r="Q114" s="33"/>
      <c r="R114" s="33"/>
      <c r="S114" s="35"/>
      <c r="T114" s="33"/>
      <c r="U114" s="35"/>
      <c r="V114" s="35"/>
      <c r="W114" s="29"/>
      <c r="X114" s="29"/>
      <c r="Y114" s="29"/>
      <c r="Z114" s="29"/>
      <c r="AA114" s="29"/>
      <c r="AB114" s="29"/>
      <c r="AC114" s="29"/>
      <c r="AD114" s="29"/>
      <c r="AE114" s="29"/>
      <c r="AF114" s="29"/>
    </row>
    <row r="115">
      <c r="A115" s="31">
        <v>114.0</v>
      </c>
      <c r="B115" s="31" t="s">
        <v>74</v>
      </c>
      <c r="C115" s="31" t="s">
        <v>280</v>
      </c>
      <c r="D115" s="31" t="s">
        <v>281</v>
      </c>
      <c r="E115" s="31" t="s">
        <v>152</v>
      </c>
      <c r="F115" s="31">
        <v>2.0</v>
      </c>
      <c r="G115" s="31" t="s">
        <v>232</v>
      </c>
      <c r="H115" s="32">
        <v>44356.0</v>
      </c>
      <c r="I115" s="31" t="s">
        <v>69</v>
      </c>
      <c r="J115" s="31" t="s">
        <v>57</v>
      </c>
      <c r="K115" s="34"/>
      <c r="L115" s="31" t="s">
        <v>70</v>
      </c>
      <c r="M115" s="31">
        <v>2022.0</v>
      </c>
      <c r="N115" s="35"/>
      <c r="O115" s="35"/>
      <c r="P115" s="31" t="s">
        <v>71</v>
      </c>
      <c r="Q115" s="33"/>
      <c r="R115" s="33"/>
      <c r="S115" s="35"/>
      <c r="T115" s="33"/>
      <c r="U115" s="35"/>
      <c r="V115" s="35"/>
      <c r="W115" s="29"/>
      <c r="X115" s="29"/>
      <c r="Y115" s="29"/>
      <c r="Z115" s="29"/>
      <c r="AA115" s="29"/>
      <c r="AB115" s="29"/>
      <c r="AC115" s="29"/>
      <c r="AD115" s="29"/>
      <c r="AE115" s="29"/>
      <c r="AF115" s="29"/>
    </row>
    <row r="116">
      <c r="A116" s="31">
        <v>115.0</v>
      </c>
      <c r="B116" s="31" t="s">
        <v>74</v>
      </c>
      <c r="C116" s="31" t="s">
        <v>282</v>
      </c>
      <c r="D116" s="31" t="s">
        <v>283</v>
      </c>
      <c r="E116" s="31" t="s">
        <v>130</v>
      </c>
      <c r="F116" s="31">
        <v>3.0</v>
      </c>
      <c r="G116" s="31" t="s">
        <v>232</v>
      </c>
      <c r="H116" s="32">
        <v>44356.0</v>
      </c>
      <c r="I116" s="31" t="s">
        <v>69</v>
      </c>
      <c r="J116" s="31" t="s">
        <v>73</v>
      </c>
      <c r="K116" s="34"/>
      <c r="L116" s="35"/>
      <c r="M116" s="31">
        <v>2023.0</v>
      </c>
      <c r="N116" s="35"/>
      <c r="O116" s="35"/>
      <c r="P116" s="31" t="s">
        <v>2</v>
      </c>
      <c r="Q116" s="33"/>
      <c r="R116" s="33"/>
      <c r="S116" s="35"/>
      <c r="T116" s="33"/>
      <c r="U116" s="35"/>
      <c r="V116" s="35"/>
      <c r="W116" s="29"/>
      <c r="X116" s="29"/>
      <c r="Y116" s="29"/>
      <c r="Z116" s="29"/>
      <c r="AA116" s="29"/>
      <c r="AB116" s="29"/>
      <c r="AC116" s="29"/>
      <c r="AD116" s="29"/>
      <c r="AE116" s="29"/>
      <c r="AF116" s="29"/>
    </row>
    <row r="117">
      <c r="A117" s="31">
        <v>116.0</v>
      </c>
      <c r="B117" s="31" t="s">
        <v>62</v>
      </c>
      <c r="C117" s="31" t="s">
        <v>284</v>
      </c>
      <c r="D117" s="31" t="s">
        <v>285</v>
      </c>
      <c r="E117" s="31" t="s">
        <v>57</v>
      </c>
      <c r="F117" s="31">
        <v>3.0</v>
      </c>
      <c r="G117" s="31" t="s">
        <v>232</v>
      </c>
      <c r="H117" s="32">
        <v>44357.0</v>
      </c>
      <c r="I117" s="31" t="s">
        <v>59</v>
      </c>
      <c r="J117" s="33"/>
      <c r="K117" s="34"/>
      <c r="L117" s="35"/>
      <c r="M117" s="31">
        <v>2023.0</v>
      </c>
      <c r="N117" s="35"/>
      <c r="O117" s="35"/>
      <c r="P117" s="31" t="s">
        <v>60</v>
      </c>
      <c r="Q117" s="33"/>
      <c r="R117" s="33"/>
      <c r="S117" s="35"/>
      <c r="T117" s="33"/>
      <c r="U117" s="35"/>
      <c r="V117" s="35"/>
      <c r="W117" s="29"/>
      <c r="X117" s="29"/>
      <c r="Y117" s="29"/>
      <c r="Z117" s="29"/>
      <c r="AA117" s="29"/>
      <c r="AB117" s="29"/>
      <c r="AC117" s="29"/>
      <c r="AD117" s="29"/>
      <c r="AE117" s="29"/>
      <c r="AF117" s="29"/>
    </row>
    <row r="118">
      <c r="A118" s="31">
        <v>117.0</v>
      </c>
      <c r="B118" s="31" t="s">
        <v>62</v>
      </c>
      <c r="C118" s="31" t="s">
        <v>85</v>
      </c>
      <c r="D118" s="31" t="s">
        <v>286</v>
      </c>
      <c r="E118" s="31" t="s">
        <v>67</v>
      </c>
      <c r="F118" s="31">
        <v>3.0</v>
      </c>
      <c r="G118" s="35"/>
      <c r="H118" s="32">
        <v>44358.0</v>
      </c>
      <c r="I118" s="31" t="s">
        <v>59</v>
      </c>
      <c r="J118" s="33"/>
      <c r="K118" s="34"/>
      <c r="L118" s="35"/>
      <c r="M118" s="31">
        <v>2023.0</v>
      </c>
      <c r="N118" s="35"/>
      <c r="O118" s="35"/>
      <c r="P118" s="31" t="s">
        <v>60</v>
      </c>
      <c r="Q118" s="33"/>
      <c r="R118" s="33"/>
      <c r="S118" s="35"/>
      <c r="T118" s="33"/>
      <c r="U118" s="35"/>
      <c r="V118" s="35"/>
      <c r="W118" s="29"/>
      <c r="X118" s="29"/>
      <c r="Y118" s="29"/>
      <c r="Z118" s="29"/>
      <c r="AA118" s="29"/>
      <c r="AB118" s="29"/>
      <c r="AC118" s="29"/>
      <c r="AD118" s="29"/>
      <c r="AE118" s="29"/>
      <c r="AF118" s="29"/>
    </row>
    <row r="119">
      <c r="A119" s="31">
        <v>118.0</v>
      </c>
      <c r="B119" s="31" t="s">
        <v>62</v>
      </c>
      <c r="C119" s="31" t="s">
        <v>77</v>
      </c>
      <c r="D119" s="31" t="s">
        <v>287</v>
      </c>
      <c r="E119" s="31" t="s">
        <v>130</v>
      </c>
      <c r="F119" s="31">
        <v>3.0</v>
      </c>
      <c r="G119" s="31" t="s">
        <v>232</v>
      </c>
      <c r="H119" s="32">
        <v>44358.0</v>
      </c>
      <c r="I119" s="31" t="s">
        <v>69</v>
      </c>
      <c r="J119" s="31" t="s">
        <v>73</v>
      </c>
      <c r="K119" s="34"/>
      <c r="L119" s="35"/>
      <c r="M119" s="31">
        <v>2023.0</v>
      </c>
      <c r="N119" s="35"/>
      <c r="O119" s="35"/>
      <c r="P119" s="31" t="s">
        <v>2</v>
      </c>
      <c r="Q119" s="33"/>
      <c r="R119" s="33"/>
      <c r="S119" s="35"/>
      <c r="T119" s="33"/>
      <c r="U119" s="35"/>
      <c r="V119" s="35"/>
      <c r="W119" s="29"/>
      <c r="X119" s="29"/>
      <c r="Y119" s="29"/>
      <c r="Z119" s="29"/>
      <c r="AA119" s="29"/>
      <c r="AB119" s="29"/>
      <c r="AC119" s="29"/>
      <c r="AD119" s="29"/>
      <c r="AE119" s="29"/>
      <c r="AF119" s="29"/>
    </row>
    <row r="120">
      <c r="A120" s="31">
        <v>119.0</v>
      </c>
      <c r="B120" s="31" t="s">
        <v>62</v>
      </c>
      <c r="C120" s="31" t="s">
        <v>77</v>
      </c>
      <c r="D120" s="31" t="s">
        <v>288</v>
      </c>
      <c r="E120" s="31" t="s">
        <v>57</v>
      </c>
      <c r="F120" s="31">
        <v>2.0</v>
      </c>
      <c r="G120" s="31" t="s">
        <v>232</v>
      </c>
      <c r="H120" s="32">
        <v>44358.0</v>
      </c>
      <c r="I120" s="31" t="s">
        <v>69</v>
      </c>
      <c r="J120" s="31" t="s">
        <v>57</v>
      </c>
      <c r="K120" s="34"/>
      <c r="L120" s="31" t="s">
        <v>70</v>
      </c>
      <c r="M120" s="31">
        <v>2022.0</v>
      </c>
      <c r="N120" s="35"/>
      <c r="O120" s="35"/>
      <c r="P120" s="31" t="s">
        <v>71</v>
      </c>
      <c r="Q120" s="33"/>
      <c r="R120" s="33"/>
      <c r="S120" s="35"/>
      <c r="T120" s="33"/>
      <c r="U120" s="35"/>
      <c r="V120" s="35"/>
      <c r="W120" s="29"/>
      <c r="X120" s="29"/>
      <c r="Y120" s="29"/>
      <c r="Z120" s="29"/>
      <c r="AA120" s="29"/>
      <c r="AB120" s="29"/>
      <c r="AC120" s="29"/>
      <c r="AD120" s="29"/>
      <c r="AE120" s="29"/>
      <c r="AF120" s="29"/>
    </row>
    <row r="121">
      <c r="A121" s="31">
        <v>120.0</v>
      </c>
      <c r="B121" s="31" t="s">
        <v>74</v>
      </c>
      <c r="C121" s="31" t="s">
        <v>223</v>
      </c>
      <c r="D121" s="31" t="s">
        <v>289</v>
      </c>
      <c r="E121" s="31" t="s">
        <v>57</v>
      </c>
      <c r="F121" s="31">
        <v>3.0</v>
      </c>
      <c r="G121" s="31" t="s">
        <v>232</v>
      </c>
      <c r="H121" s="32">
        <v>44362.0</v>
      </c>
      <c r="I121" s="31" t="s">
        <v>64</v>
      </c>
      <c r="J121" s="33"/>
      <c r="K121" s="34"/>
      <c r="L121" s="35"/>
      <c r="M121" s="35"/>
      <c r="N121" s="35"/>
      <c r="O121" s="31" t="s">
        <v>216</v>
      </c>
      <c r="P121" s="31" t="s">
        <v>7</v>
      </c>
      <c r="Q121" s="33"/>
      <c r="R121" s="33"/>
      <c r="S121" s="31" t="s">
        <v>7</v>
      </c>
      <c r="T121" s="32">
        <v>44882.0</v>
      </c>
      <c r="U121" s="35"/>
      <c r="V121" s="31" t="s">
        <v>290</v>
      </c>
      <c r="W121" s="29"/>
      <c r="X121" s="29"/>
      <c r="Y121" s="29"/>
      <c r="Z121" s="29"/>
      <c r="AA121" s="29"/>
      <c r="AB121" s="29"/>
      <c r="AC121" s="29"/>
      <c r="AD121" s="29"/>
      <c r="AE121" s="29"/>
      <c r="AF121" s="29"/>
    </row>
    <row r="122">
      <c r="A122" s="31">
        <v>121.0</v>
      </c>
      <c r="B122" s="31" t="s">
        <v>74</v>
      </c>
      <c r="C122" s="31" t="s">
        <v>87</v>
      </c>
      <c r="D122" s="31" t="s">
        <v>291</v>
      </c>
      <c r="E122" s="31" t="s">
        <v>57</v>
      </c>
      <c r="F122" s="31">
        <v>2.0</v>
      </c>
      <c r="G122" s="31" t="s">
        <v>97</v>
      </c>
      <c r="H122" s="32">
        <v>44363.0</v>
      </c>
      <c r="I122" s="31" t="s">
        <v>69</v>
      </c>
      <c r="J122" s="31" t="s">
        <v>57</v>
      </c>
      <c r="K122" s="34"/>
      <c r="L122" s="31" t="s">
        <v>70</v>
      </c>
      <c r="M122" s="31">
        <v>2022.0</v>
      </c>
      <c r="N122" s="35"/>
      <c r="O122" s="35"/>
      <c r="P122" s="31" t="s">
        <v>71</v>
      </c>
      <c r="Q122" s="33"/>
      <c r="R122" s="33"/>
      <c r="S122" s="35"/>
      <c r="T122" s="33"/>
      <c r="U122" s="35"/>
      <c r="V122" s="35"/>
      <c r="W122" s="29"/>
      <c r="X122" s="29"/>
      <c r="Y122" s="29"/>
      <c r="Z122" s="29"/>
      <c r="AA122" s="29"/>
      <c r="AB122" s="29"/>
      <c r="AC122" s="29"/>
      <c r="AD122" s="29"/>
      <c r="AE122" s="29"/>
      <c r="AF122" s="29"/>
    </row>
    <row r="123">
      <c r="A123" s="31">
        <v>122.0</v>
      </c>
      <c r="B123" s="31" t="s">
        <v>62</v>
      </c>
      <c r="C123" s="31" t="s">
        <v>85</v>
      </c>
      <c r="D123" s="31" t="s">
        <v>292</v>
      </c>
      <c r="E123" s="31" t="s">
        <v>67</v>
      </c>
      <c r="F123" s="31">
        <v>2.0</v>
      </c>
      <c r="G123" s="31" t="s">
        <v>232</v>
      </c>
      <c r="H123" s="32">
        <v>44363.0</v>
      </c>
      <c r="I123" s="31" t="s">
        <v>69</v>
      </c>
      <c r="J123" s="31" t="s">
        <v>57</v>
      </c>
      <c r="K123" s="34"/>
      <c r="L123" s="31" t="s">
        <v>70</v>
      </c>
      <c r="M123" s="31">
        <v>2022.0</v>
      </c>
      <c r="N123" s="35"/>
      <c r="O123" s="35"/>
      <c r="P123" s="31" t="s">
        <v>71</v>
      </c>
      <c r="Q123" s="33"/>
      <c r="R123" s="33"/>
      <c r="S123" s="35"/>
      <c r="T123" s="33"/>
      <c r="U123" s="35"/>
      <c r="V123" s="35"/>
      <c r="W123" s="29"/>
      <c r="X123" s="29"/>
      <c r="Y123" s="29"/>
      <c r="Z123" s="29"/>
      <c r="AA123" s="29"/>
      <c r="AB123" s="29"/>
      <c r="AC123" s="29"/>
      <c r="AD123" s="29"/>
      <c r="AE123" s="29"/>
      <c r="AF123" s="29"/>
    </row>
    <row r="124">
      <c r="A124" s="31">
        <v>123.0</v>
      </c>
      <c r="B124" s="31" t="s">
        <v>74</v>
      </c>
      <c r="C124" s="31" t="s">
        <v>219</v>
      </c>
      <c r="D124" s="31" t="s">
        <v>293</v>
      </c>
      <c r="E124" s="31" t="s">
        <v>67</v>
      </c>
      <c r="F124" s="31">
        <v>2.0</v>
      </c>
      <c r="G124" s="31" t="s">
        <v>232</v>
      </c>
      <c r="H124" s="32">
        <v>44363.0</v>
      </c>
      <c r="I124" s="31" t="s">
        <v>64</v>
      </c>
      <c r="J124" s="33"/>
      <c r="K124" s="34"/>
      <c r="L124" s="35"/>
      <c r="M124" s="35"/>
      <c r="N124" s="35"/>
      <c r="O124" s="31" t="s">
        <v>216</v>
      </c>
      <c r="P124" s="31" t="s">
        <v>83</v>
      </c>
      <c r="Q124" s="33"/>
      <c r="R124" s="33"/>
      <c r="S124" s="35"/>
      <c r="T124" s="33"/>
      <c r="U124" s="35"/>
      <c r="V124" s="35"/>
      <c r="W124" s="29"/>
      <c r="X124" s="29"/>
      <c r="Y124" s="29"/>
      <c r="Z124" s="29"/>
      <c r="AA124" s="29"/>
      <c r="AB124" s="29"/>
      <c r="AC124" s="29"/>
      <c r="AD124" s="29"/>
      <c r="AE124" s="29"/>
      <c r="AF124" s="29"/>
    </row>
    <row r="125">
      <c r="A125" s="31">
        <v>124.0</v>
      </c>
      <c r="B125" s="31" t="s">
        <v>62</v>
      </c>
      <c r="C125" s="31" t="s">
        <v>284</v>
      </c>
      <c r="D125" s="31" t="s">
        <v>294</v>
      </c>
      <c r="E125" s="31" t="s">
        <v>152</v>
      </c>
      <c r="F125" s="31">
        <v>2.0</v>
      </c>
      <c r="G125" s="31" t="s">
        <v>232</v>
      </c>
      <c r="H125" s="32">
        <v>44364.0</v>
      </c>
      <c r="I125" s="31" t="s">
        <v>69</v>
      </c>
      <c r="J125" s="31" t="s">
        <v>73</v>
      </c>
      <c r="K125" s="34"/>
      <c r="L125" s="35"/>
      <c r="M125" s="31">
        <v>2023.0</v>
      </c>
      <c r="N125" s="35"/>
      <c r="O125" s="35"/>
      <c r="P125" s="31" t="s">
        <v>2</v>
      </c>
      <c r="Q125" s="33"/>
      <c r="R125" s="33"/>
      <c r="S125" s="35"/>
      <c r="T125" s="33"/>
      <c r="U125" s="35"/>
      <c r="V125" s="35"/>
      <c r="W125" s="29"/>
      <c r="X125" s="29"/>
      <c r="Y125" s="29"/>
      <c r="Z125" s="29"/>
      <c r="AA125" s="29"/>
      <c r="AB125" s="29"/>
      <c r="AC125" s="29"/>
      <c r="AD125" s="29"/>
      <c r="AE125" s="29"/>
      <c r="AF125" s="29"/>
    </row>
    <row r="126">
      <c r="A126" s="31">
        <v>125.0</v>
      </c>
      <c r="B126" s="31" t="s">
        <v>74</v>
      </c>
      <c r="C126" s="31" t="s">
        <v>85</v>
      </c>
      <c r="D126" s="31" t="s">
        <v>295</v>
      </c>
      <c r="E126" s="31" t="s">
        <v>130</v>
      </c>
      <c r="F126" s="31">
        <v>2.0</v>
      </c>
      <c r="G126" s="31" t="s">
        <v>97</v>
      </c>
      <c r="H126" s="33"/>
      <c r="I126" s="31" t="s">
        <v>59</v>
      </c>
      <c r="J126" s="33"/>
      <c r="K126" s="34"/>
      <c r="L126" s="35"/>
      <c r="M126" s="31">
        <v>2023.0</v>
      </c>
      <c r="N126" s="35"/>
      <c r="O126" s="35"/>
      <c r="P126" s="31" t="s">
        <v>60</v>
      </c>
      <c r="Q126" s="33"/>
      <c r="R126" s="33"/>
      <c r="S126" s="35"/>
      <c r="T126" s="33"/>
      <c r="U126" s="35"/>
      <c r="V126" s="35"/>
      <c r="W126" s="29"/>
      <c r="X126" s="29"/>
      <c r="Y126" s="29"/>
      <c r="Z126" s="29"/>
      <c r="AA126" s="29"/>
      <c r="AB126" s="29"/>
      <c r="AC126" s="29"/>
      <c r="AD126" s="29"/>
      <c r="AE126" s="29"/>
      <c r="AF126" s="29"/>
    </row>
    <row r="127">
      <c r="A127" s="31">
        <v>126.0</v>
      </c>
      <c r="B127" s="31" t="s">
        <v>62</v>
      </c>
      <c r="C127" s="31" t="s">
        <v>284</v>
      </c>
      <c r="D127" s="31" t="s">
        <v>296</v>
      </c>
      <c r="E127" s="31" t="s">
        <v>130</v>
      </c>
      <c r="F127" s="31">
        <v>2.0</v>
      </c>
      <c r="G127" s="31" t="s">
        <v>97</v>
      </c>
      <c r="H127" s="33"/>
      <c r="I127" s="31" t="s">
        <v>59</v>
      </c>
      <c r="J127" s="33"/>
      <c r="K127" s="34"/>
      <c r="L127" s="35"/>
      <c r="M127" s="31">
        <v>2023.0</v>
      </c>
      <c r="N127" s="35"/>
      <c r="O127" s="35"/>
      <c r="P127" s="31" t="s">
        <v>60</v>
      </c>
      <c r="Q127" s="33"/>
      <c r="R127" s="33"/>
      <c r="S127" s="35"/>
      <c r="T127" s="33"/>
      <c r="U127" s="35"/>
      <c r="V127" s="35"/>
      <c r="W127" s="29"/>
      <c r="X127" s="29"/>
      <c r="Y127" s="29"/>
      <c r="Z127" s="29"/>
      <c r="AA127" s="29"/>
      <c r="AB127" s="29"/>
      <c r="AC127" s="29"/>
      <c r="AD127" s="29"/>
      <c r="AE127" s="29"/>
      <c r="AF127" s="29"/>
    </row>
    <row r="128">
      <c r="A128" s="31">
        <v>127.0</v>
      </c>
      <c r="B128" s="31" t="s">
        <v>62</v>
      </c>
      <c r="C128" s="31" t="s">
        <v>223</v>
      </c>
      <c r="D128" s="31" t="s">
        <v>297</v>
      </c>
      <c r="E128" s="31" t="s">
        <v>130</v>
      </c>
      <c r="F128" s="35"/>
      <c r="G128" s="31" t="s">
        <v>97</v>
      </c>
      <c r="H128" s="33"/>
      <c r="I128" s="35"/>
      <c r="J128" s="33"/>
      <c r="K128" s="34"/>
      <c r="L128" s="35"/>
      <c r="M128" s="35"/>
      <c r="N128" s="35"/>
      <c r="O128" s="31" t="s">
        <v>298</v>
      </c>
      <c r="P128" s="31" t="s">
        <v>60</v>
      </c>
      <c r="Q128" s="31" t="s">
        <v>71</v>
      </c>
      <c r="R128" s="33"/>
      <c r="S128" s="35"/>
      <c r="T128" s="33"/>
      <c r="U128" s="35"/>
      <c r="V128" s="35"/>
      <c r="W128" s="29"/>
      <c r="X128" s="29"/>
      <c r="Y128" s="29"/>
      <c r="Z128" s="29"/>
      <c r="AA128" s="29"/>
      <c r="AB128" s="29"/>
      <c r="AC128" s="29"/>
      <c r="AD128" s="29"/>
      <c r="AE128" s="29"/>
      <c r="AF128" s="29"/>
    </row>
    <row r="129">
      <c r="A129" s="31">
        <v>128.0</v>
      </c>
      <c r="B129" s="31" t="s">
        <v>54</v>
      </c>
      <c r="C129" s="31" t="s">
        <v>85</v>
      </c>
      <c r="D129" s="31" t="s">
        <v>299</v>
      </c>
      <c r="E129" s="31" t="s">
        <v>152</v>
      </c>
      <c r="F129" s="31">
        <v>3.0</v>
      </c>
      <c r="G129" s="31" t="s">
        <v>58</v>
      </c>
      <c r="H129" s="37">
        <v>44328.0</v>
      </c>
      <c r="I129" s="31" t="s">
        <v>64</v>
      </c>
      <c r="J129" s="33"/>
      <c r="K129" s="34"/>
      <c r="L129" s="35"/>
      <c r="M129" s="35"/>
      <c r="N129" s="35"/>
      <c r="O129" s="31" t="s">
        <v>216</v>
      </c>
      <c r="P129" s="31" t="s">
        <v>83</v>
      </c>
      <c r="Q129" s="33"/>
      <c r="R129" s="33"/>
      <c r="S129" s="35"/>
      <c r="T129" s="33"/>
      <c r="U129" s="31" t="s">
        <v>61</v>
      </c>
      <c r="V129" s="35"/>
      <c r="W129" s="29"/>
      <c r="X129" s="29"/>
      <c r="Y129" s="29"/>
      <c r="Z129" s="29"/>
      <c r="AA129" s="29"/>
      <c r="AB129" s="29"/>
      <c r="AC129" s="29"/>
      <c r="AD129" s="29"/>
      <c r="AE129" s="29"/>
      <c r="AF129" s="29"/>
    </row>
    <row r="130">
      <c r="A130" s="31">
        <v>129.0</v>
      </c>
      <c r="B130" s="31" t="s">
        <v>54</v>
      </c>
      <c r="C130" s="31" t="s">
        <v>300</v>
      </c>
      <c r="D130" s="31" t="s">
        <v>301</v>
      </c>
      <c r="E130" s="31" t="s">
        <v>57</v>
      </c>
      <c r="F130" s="31">
        <v>3.0</v>
      </c>
      <c r="G130" s="31" t="s">
        <v>58</v>
      </c>
      <c r="H130" s="32">
        <v>44328.0</v>
      </c>
      <c r="I130" s="31" t="s">
        <v>64</v>
      </c>
      <c r="J130" s="33"/>
      <c r="K130" s="34"/>
      <c r="L130" s="35"/>
      <c r="M130" s="35"/>
      <c r="N130" s="35"/>
      <c r="O130" s="31" t="s">
        <v>216</v>
      </c>
      <c r="P130" s="31" t="s">
        <v>83</v>
      </c>
      <c r="Q130" s="33"/>
      <c r="R130" s="33"/>
      <c r="S130" s="35"/>
      <c r="T130" s="33"/>
      <c r="U130" s="31" t="s">
        <v>61</v>
      </c>
      <c r="V130" s="35"/>
      <c r="W130" s="29"/>
      <c r="X130" s="29"/>
      <c r="Y130" s="29"/>
      <c r="Z130" s="29"/>
      <c r="AA130" s="29"/>
      <c r="AB130" s="29"/>
      <c r="AC130" s="29"/>
      <c r="AD130" s="29"/>
      <c r="AE130" s="29"/>
      <c r="AF130" s="29"/>
    </row>
    <row r="131">
      <c r="A131" s="31">
        <v>130.0</v>
      </c>
      <c r="B131" s="31" t="s">
        <v>54</v>
      </c>
      <c r="C131" s="31" t="s">
        <v>85</v>
      </c>
      <c r="D131" s="31" t="s">
        <v>302</v>
      </c>
      <c r="E131" s="31" t="s">
        <v>57</v>
      </c>
      <c r="F131" s="31">
        <v>3.0</v>
      </c>
      <c r="G131" s="31" t="s">
        <v>58</v>
      </c>
      <c r="H131" s="32">
        <v>44328.0</v>
      </c>
      <c r="I131" s="31" t="s">
        <v>69</v>
      </c>
      <c r="J131" s="31" t="s">
        <v>73</v>
      </c>
      <c r="K131" s="34"/>
      <c r="L131" s="35"/>
      <c r="M131" s="31">
        <v>2023.0</v>
      </c>
      <c r="N131" s="35"/>
      <c r="O131" s="35"/>
      <c r="P131" s="31" t="s">
        <v>2</v>
      </c>
      <c r="Q131" s="33"/>
      <c r="R131" s="33"/>
      <c r="S131" s="35"/>
      <c r="T131" s="33"/>
      <c r="U131" s="35"/>
      <c r="V131" s="35"/>
      <c r="W131" s="29"/>
      <c r="X131" s="29"/>
      <c r="Y131" s="29"/>
      <c r="Z131" s="29"/>
      <c r="AA131" s="29"/>
      <c r="AB131" s="29"/>
      <c r="AC131" s="29"/>
      <c r="AD131" s="29"/>
      <c r="AE131" s="29"/>
      <c r="AF131" s="29"/>
    </row>
    <row r="132">
      <c r="A132" s="31">
        <v>131.0</v>
      </c>
      <c r="B132" s="31" t="s">
        <v>62</v>
      </c>
      <c r="C132" s="31" t="s">
        <v>85</v>
      </c>
      <c r="D132" s="31" t="s">
        <v>303</v>
      </c>
      <c r="E132" s="31" t="s">
        <v>57</v>
      </c>
      <c r="F132" s="31">
        <v>3.0</v>
      </c>
      <c r="G132" s="31" t="s">
        <v>58</v>
      </c>
      <c r="H132" s="32">
        <v>44328.0</v>
      </c>
      <c r="I132" s="31" t="s">
        <v>69</v>
      </c>
      <c r="J132" s="31" t="s">
        <v>73</v>
      </c>
      <c r="K132" s="34"/>
      <c r="L132" s="35"/>
      <c r="M132" s="31">
        <v>2023.0</v>
      </c>
      <c r="N132" s="35"/>
      <c r="O132" s="35"/>
      <c r="P132" s="31" t="s">
        <v>2</v>
      </c>
      <c r="Q132" s="33"/>
      <c r="R132" s="33"/>
      <c r="S132" s="35"/>
      <c r="T132" s="33"/>
      <c r="U132" s="35"/>
      <c r="V132" s="35"/>
      <c r="W132" s="29"/>
      <c r="X132" s="29"/>
      <c r="Y132" s="29"/>
      <c r="Z132" s="29"/>
      <c r="AA132" s="29"/>
      <c r="AB132" s="29"/>
      <c r="AC132" s="29"/>
      <c r="AD132" s="29"/>
      <c r="AE132" s="29"/>
      <c r="AF132" s="29"/>
    </row>
    <row r="133">
      <c r="A133" s="31">
        <v>132.0</v>
      </c>
      <c r="B133" s="31" t="s">
        <v>54</v>
      </c>
      <c r="C133" s="31" t="s">
        <v>304</v>
      </c>
      <c r="D133" s="31" t="s">
        <v>305</v>
      </c>
      <c r="E133" s="31" t="s">
        <v>57</v>
      </c>
      <c r="F133" s="31">
        <v>3.0</v>
      </c>
      <c r="G133" s="31" t="s">
        <v>58</v>
      </c>
      <c r="H133" s="32">
        <v>44328.0</v>
      </c>
      <c r="I133" s="31" t="s">
        <v>69</v>
      </c>
      <c r="J133" s="31" t="s">
        <v>73</v>
      </c>
      <c r="K133" s="34"/>
      <c r="L133" s="35"/>
      <c r="M133" s="31">
        <v>2023.0</v>
      </c>
      <c r="N133" s="35"/>
      <c r="O133" s="31" t="s">
        <v>306</v>
      </c>
      <c r="P133" s="31" t="s">
        <v>64</v>
      </c>
      <c r="Q133" s="33"/>
      <c r="R133" s="33"/>
      <c r="S133" s="31" t="s">
        <v>251</v>
      </c>
      <c r="T133" s="32" t="s">
        <v>307</v>
      </c>
      <c r="U133" s="35"/>
      <c r="V133" s="35"/>
      <c r="W133" s="29"/>
      <c r="X133" s="29"/>
      <c r="Y133" s="29"/>
      <c r="Z133" s="29"/>
      <c r="AA133" s="29"/>
      <c r="AB133" s="29"/>
      <c r="AC133" s="29"/>
      <c r="AD133" s="29"/>
      <c r="AE133" s="29"/>
      <c r="AF133" s="29"/>
    </row>
    <row r="134">
      <c r="A134" s="31">
        <v>133.0</v>
      </c>
      <c r="B134" s="31" t="s">
        <v>54</v>
      </c>
      <c r="C134" s="31" t="s">
        <v>304</v>
      </c>
      <c r="D134" s="31" t="s">
        <v>308</v>
      </c>
      <c r="E134" s="31" t="s">
        <v>152</v>
      </c>
      <c r="F134" s="31">
        <v>1.0</v>
      </c>
      <c r="G134" s="31" t="s">
        <v>58</v>
      </c>
      <c r="H134" s="32">
        <v>44328.0</v>
      </c>
      <c r="I134" s="31" t="s">
        <v>69</v>
      </c>
      <c r="J134" s="31" t="s">
        <v>57</v>
      </c>
      <c r="K134" s="34"/>
      <c r="L134" s="31" t="s">
        <v>70</v>
      </c>
      <c r="M134" s="31">
        <v>2022.0</v>
      </c>
      <c r="N134" s="35"/>
      <c r="O134" s="35"/>
      <c r="P134" s="31" t="s">
        <v>71</v>
      </c>
      <c r="Q134" s="33"/>
      <c r="R134" s="33"/>
      <c r="S134" s="35"/>
      <c r="T134" s="33"/>
      <c r="U134" s="35"/>
      <c r="V134" s="35"/>
      <c r="W134" s="29"/>
      <c r="X134" s="29"/>
      <c r="Y134" s="29"/>
      <c r="Z134" s="29"/>
      <c r="AA134" s="29"/>
      <c r="AB134" s="29"/>
      <c r="AC134" s="29"/>
      <c r="AD134" s="29"/>
      <c r="AE134" s="29"/>
      <c r="AF134" s="29"/>
    </row>
    <row r="135">
      <c r="A135" s="31">
        <v>134.0</v>
      </c>
      <c r="B135" s="31" t="s">
        <v>54</v>
      </c>
      <c r="C135" s="31" t="s">
        <v>309</v>
      </c>
      <c r="D135" s="31" t="s">
        <v>310</v>
      </c>
      <c r="E135" s="31" t="s">
        <v>152</v>
      </c>
      <c r="F135" s="31">
        <v>3.0</v>
      </c>
      <c r="G135" s="31" t="s">
        <v>58</v>
      </c>
      <c r="H135" s="32">
        <v>44333.0</v>
      </c>
      <c r="I135" s="31" t="s">
        <v>69</v>
      </c>
      <c r="J135" s="31" t="s">
        <v>73</v>
      </c>
      <c r="K135" s="34"/>
      <c r="L135" s="35"/>
      <c r="M135" s="31">
        <v>2023.0</v>
      </c>
      <c r="N135" s="35"/>
      <c r="O135" s="35"/>
      <c r="P135" s="31" t="s">
        <v>2</v>
      </c>
      <c r="Q135" s="33"/>
      <c r="R135" s="33"/>
      <c r="S135" s="35"/>
      <c r="T135" s="33"/>
      <c r="U135" s="35"/>
      <c r="V135" s="35"/>
      <c r="W135" s="29"/>
      <c r="X135" s="29"/>
      <c r="Y135" s="29"/>
      <c r="Z135" s="29"/>
      <c r="AA135" s="29"/>
      <c r="AB135" s="29"/>
      <c r="AC135" s="29"/>
      <c r="AD135" s="29"/>
      <c r="AE135" s="29"/>
      <c r="AF135" s="29"/>
    </row>
    <row r="136">
      <c r="A136" s="31">
        <v>135.0</v>
      </c>
      <c r="B136" s="31" t="s">
        <v>62</v>
      </c>
      <c r="C136" s="31" t="s">
        <v>85</v>
      </c>
      <c r="D136" s="31" t="s">
        <v>311</v>
      </c>
      <c r="E136" s="31" t="s">
        <v>81</v>
      </c>
      <c r="F136" s="31">
        <v>2.0</v>
      </c>
      <c r="G136" s="31" t="s">
        <v>58</v>
      </c>
      <c r="H136" s="32">
        <v>44333.0</v>
      </c>
      <c r="I136" s="31" t="s">
        <v>59</v>
      </c>
      <c r="J136" s="33"/>
      <c r="K136" s="34"/>
      <c r="L136" s="35"/>
      <c r="M136" s="31">
        <v>2023.0</v>
      </c>
      <c r="N136" s="35"/>
      <c r="O136" s="35"/>
      <c r="P136" s="31" t="s">
        <v>60</v>
      </c>
      <c r="Q136" s="33"/>
      <c r="R136" s="33"/>
      <c r="S136" s="35"/>
      <c r="T136" s="33"/>
      <c r="U136" s="35"/>
      <c r="V136" s="35"/>
      <c r="W136" s="29"/>
      <c r="X136" s="29"/>
      <c r="Y136" s="29"/>
      <c r="Z136" s="29"/>
      <c r="AA136" s="29"/>
      <c r="AB136" s="29"/>
      <c r="AC136" s="29"/>
      <c r="AD136" s="29"/>
      <c r="AE136" s="29"/>
      <c r="AF136" s="29"/>
    </row>
    <row r="137">
      <c r="A137" s="31">
        <v>136.0</v>
      </c>
      <c r="B137" s="31" t="s">
        <v>54</v>
      </c>
      <c r="C137" s="31" t="s">
        <v>85</v>
      </c>
      <c r="D137" s="31" t="s">
        <v>312</v>
      </c>
      <c r="E137" s="31" t="s">
        <v>130</v>
      </c>
      <c r="F137" s="31">
        <v>2.0</v>
      </c>
      <c r="G137" s="31" t="s">
        <v>58</v>
      </c>
      <c r="H137" s="32">
        <v>44333.0</v>
      </c>
      <c r="I137" s="31" t="s">
        <v>59</v>
      </c>
      <c r="J137" s="33"/>
      <c r="K137" s="34"/>
      <c r="L137" s="35"/>
      <c r="M137" s="31">
        <v>2023.0</v>
      </c>
      <c r="N137" s="35"/>
      <c r="O137" s="35"/>
      <c r="P137" s="31" t="s">
        <v>60</v>
      </c>
      <c r="Q137" s="33"/>
      <c r="R137" s="33"/>
      <c r="S137" s="35"/>
      <c r="T137" s="33"/>
      <c r="U137" s="35"/>
      <c r="V137" s="35"/>
      <c r="W137" s="29"/>
      <c r="X137" s="29"/>
      <c r="Y137" s="29"/>
      <c r="Z137" s="29"/>
      <c r="AA137" s="29"/>
      <c r="AB137" s="29"/>
      <c r="AC137" s="29"/>
      <c r="AD137" s="29"/>
      <c r="AE137" s="29"/>
      <c r="AF137" s="29"/>
    </row>
    <row r="138">
      <c r="A138" s="31">
        <v>137.0</v>
      </c>
      <c r="B138" s="31" t="s">
        <v>54</v>
      </c>
      <c r="C138" s="31" t="s">
        <v>223</v>
      </c>
      <c r="D138" s="31" t="s">
        <v>313</v>
      </c>
      <c r="E138" s="31" t="s">
        <v>130</v>
      </c>
      <c r="F138" s="31">
        <v>2.0</v>
      </c>
      <c r="G138" s="31" t="s">
        <v>58</v>
      </c>
      <c r="H138" s="32">
        <v>44333.0</v>
      </c>
      <c r="I138" s="31" t="s">
        <v>59</v>
      </c>
      <c r="J138" s="33"/>
      <c r="K138" s="34"/>
      <c r="L138" s="35"/>
      <c r="M138" s="31">
        <v>2023.0</v>
      </c>
      <c r="N138" s="35"/>
      <c r="O138" s="35"/>
      <c r="P138" s="31" t="s">
        <v>60</v>
      </c>
      <c r="Q138" s="33"/>
      <c r="R138" s="33"/>
      <c r="S138" s="35"/>
      <c r="T138" s="33"/>
      <c r="U138" s="35"/>
      <c r="V138" s="35"/>
      <c r="W138" s="29"/>
      <c r="X138" s="29"/>
      <c r="Y138" s="29"/>
      <c r="Z138" s="29"/>
      <c r="AA138" s="29"/>
      <c r="AB138" s="29"/>
      <c r="AC138" s="29"/>
      <c r="AD138" s="29"/>
      <c r="AE138" s="29"/>
      <c r="AF138" s="29"/>
    </row>
    <row r="139">
      <c r="A139" s="31">
        <v>138.0</v>
      </c>
      <c r="B139" s="31" t="s">
        <v>54</v>
      </c>
      <c r="C139" s="31" t="s">
        <v>304</v>
      </c>
      <c r="D139" s="31" t="s">
        <v>314</v>
      </c>
      <c r="E139" s="31" t="s">
        <v>57</v>
      </c>
      <c r="F139" s="31">
        <v>3.0</v>
      </c>
      <c r="G139" s="31" t="s">
        <v>232</v>
      </c>
      <c r="H139" s="32">
        <v>44348.0</v>
      </c>
      <c r="I139" s="31" t="s">
        <v>69</v>
      </c>
      <c r="J139" s="31" t="s">
        <v>73</v>
      </c>
      <c r="K139" s="34"/>
      <c r="L139" s="35"/>
      <c r="M139" s="31">
        <v>2023.0</v>
      </c>
      <c r="N139" s="35"/>
      <c r="O139" s="35"/>
      <c r="P139" s="31" t="s">
        <v>64</v>
      </c>
      <c r="Q139" s="33"/>
      <c r="R139" s="33"/>
      <c r="S139" s="31" t="s">
        <v>251</v>
      </c>
      <c r="T139" s="32">
        <v>44867.0</v>
      </c>
      <c r="U139" s="35"/>
      <c r="V139" s="35"/>
      <c r="W139" s="29"/>
      <c r="X139" s="29"/>
      <c r="Y139" s="29"/>
      <c r="Z139" s="29"/>
      <c r="AA139" s="29"/>
      <c r="AB139" s="29"/>
      <c r="AC139" s="29"/>
      <c r="AD139" s="29"/>
      <c r="AE139" s="29"/>
      <c r="AF139" s="29"/>
    </row>
    <row r="140">
      <c r="A140" s="31">
        <v>139.0</v>
      </c>
      <c r="B140" s="31" t="s">
        <v>54</v>
      </c>
      <c r="C140" s="31" t="s">
        <v>304</v>
      </c>
      <c r="D140" s="31" t="s">
        <v>315</v>
      </c>
      <c r="E140" s="31" t="s">
        <v>57</v>
      </c>
      <c r="F140" s="31">
        <v>2.0</v>
      </c>
      <c r="G140" s="31" t="s">
        <v>232</v>
      </c>
      <c r="H140" s="32">
        <v>44348.0</v>
      </c>
      <c r="I140" s="31" t="s">
        <v>69</v>
      </c>
      <c r="J140" s="31" t="s">
        <v>57</v>
      </c>
      <c r="K140" s="34"/>
      <c r="L140" s="35"/>
      <c r="M140" s="31">
        <v>2022.0</v>
      </c>
      <c r="N140" s="35"/>
      <c r="O140" s="35"/>
      <c r="P140" s="31" t="s">
        <v>64</v>
      </c>
      <c r="Q140" s="33"/>
      <c r="R140" s="33"/>
      <c r="S140" s="35"/>
      <c r="T140" s="33"/>
      <c r="U140" s="35"/>
      <c r="V140" s="35"/>
      <c r="W140" s="29"/>
      <c r="X140" s="29"/>
      <c r="Y140" s="29"/>
      <c r="Z140" s="29"/>
      <c r="AA140" s="29"/>
      <c r="AB140" s="29"/>
      <c r="AC140" s="29"/>
      <c r="AD140" s="29"/>
      <c r="AE140" s="29"/>
      <c r="AF140" s="29"/>
    </row>
    <row r="141">
      <c r="A141" s="31">
        <v>140.0</v>
      </c>
      <c r="B141" s="31" t="s">
        <v>62</v>
      </c>
      <c r="C141" s="31" t="s">
        <v>77</v>
      </c>
      <c r="D141" s="31" t="s">
        <v>316</v>
      </c>
      <c r="E141" s="31" t="s">
        <v>130</v>
      </c>
      <c r="F141" s="31">
        <v>3.0</v>
      </c>
      <c r="G141" s="31" t="s">
        <v>232</v>
      </c>
      <c r="H141" s="32">
        <v>44348.0</v>
      </c>
      <c r="I141" s="31" t="s">
        <v>69</v>
      </c>
      <c r="J141" s="31" t="s">
        <v>57</v>
      </c>
      <c r="K141" s="34"/>
      <c r="L141" s="31" t="s">
        <v>70</v>
      </c>
      <c r="M141" s="31">
        <v>2022.0</v>
      </c>
      <c r="N141" s="35"/>
      <c r="O141" s="35"/>
      <c r="P141" s="31" t="s">
        <v>71</v>
      </c>
      <c r="Q141" s="33"/>
      <c r="R141" s="33"/>
      <c r="S141" s="35"/>
      <c r="T141" s="33"/>
      <c r="U141" s="35"/>
      <c r="V141" s="35"/>
      <c r="W141" s="29"/>
      <c r="X141" s="29"/>
      <c r="Y141" s="29"/>
      <c r="Z141" s="29"/>
      <c r="AA141" s="29"/>
      <c r="AB141" s="29"/>
      <c r="AC141" s="29"/>
      <c r="AD141" s="29"/>
      <c r="AE141" s="29"/>
      <c r="AF141" s="29"/>
    </row>
    <row r="142">
      <c r="A142" s="31">
        <v>141.0</v>
      </c>
      <c r="B142" s="31" t="s">
        <v>62</v>
      </c>
      <c r="C142" s="31" t="s">
        <v>77</v>
      </c>
      <c r="D142" s="31" t="s">
        <v>317</v>
      </c>
      <c r="E142" s="31" t="s">
        <v>130</v>
      </c>
      <c r="F142" s="31">
        <v>2.0</v>
      </c>
      <c r="G142" s="31" t="s">
        <v>232</v>
      </c>
      <c r="H142" s="32">
        <v>44348.0</v>
      </c>
      <c r="I142" s="31" t="s">
        <v>69</v>
      </c>
      <c r="J142" s="31" t="s">
        <v>57</v>
      </c>
      <c r="K142" s="34"/>
      <c r="L142" s="31" t="s">
        <v>70</v>
      </c>
      <c r="M142" s="31">
        <v>2022.0</v>
      </c>
      <c r="N142" s="35"/>
      <c r="O142" s="35"/>
      <c r="P142" s="31" t="s">
        <v>71</v>
      </c>
      <c r="Q142" s="33"/>
      <c r="R142" s="33"/>
      <c r="S142" s="35"/>
      <c r="T142" s="33"/>
      <c r="U142" s="35"/>
      <c r="V142" s="35"/>
      <c r="W142" s="29"/>
      <c r="X142" s="29"/>
      <c r="Y142" s="29"/>
      <c r="Z142" s="29"/>
      <c r="AA142" s="29"/>
      <c r="AB142" s="29"/>
      <c r="AC142" s="29"/>
      <c r="AD142" s="29"/>
      <c r="AE142" s="29"/>
      <c r="AF142" s="29"/>
    </row>
    <row r="143">
      <c r="A143" s="31">
        <v>142.0</v>
      </c>
      <c r="B143" s="31" t="s">
        <v>62</v>
      </c>
      <c r="C143" s="31" t="s">
        <v>77</v>
      </c>
      <c r="D143" s="31" t="s">
        <v>318</v>
      </c>
      <c r="E143" s="31" t="s">
        <v>57</v>
      </c>
      <c r="F143" s="31">
        <v>2.0</v>
      </c>
      <c r="G143" s="31" t="s">
        <v>58</v>
      </c>
      <c r="H143" s="32">
        <v>44308.0</v>
      </c>
      <c r="I143" s="31" t="s">
        <v>69</v>
      </c>
      <c r="J143" s="31" t="s">
        <v>57</v>
      </c>
      <c r="K143" s="34"/>
      <c r="L143" s="31" t="s">
        <v>70</v>
      </c>
      <c r="M143" s="31">
        <v>2022.0</v>
      </c>
      <c r="N143" s="35"/>
      <c r="O143" s="31" t="s">
        <v>213</v>
      </c>
      <c r="P143" s="31" t="s">
        <v>83</v>
      </c>
      <c r="Q143" s="31" t="s">
        <v>84</v>
      </c>
      <c r="R143" s="33"/>
      <c r="S143" s="35"/>
      <c r="T143" s="33"/>
      <c r="U143" s="35"/>
      <c r="V143" s="35"/>
      <c r="W143" s="29"/>
      <c r="X143" s="29"/>
      <c r="Y143" s="29"/>
      <c r="Z143" s="29"/>
      <c r="AA143" s="29"/>
      <c r="AB143" s="29"/>
      <c r="AC143" s="29"/>
      <c r="AD143" s="29"/>
      <c r="AE143" s="29"/>
      <c r="AF143" s="29"/>
    </row>
    <row r="144">
      <c r="A144" s="31">
        <v>143.0</v>
      </c>
      <c r="B144" s="31" t="s">
        <v>62</v>
      </c>
      <c r="C144" s="31" t="s">
        <v>77</v>
      </c>
      <c r="D144" s="31" t="s">
        <v>319</v>
      </c>
      <c r="E144" s="31" t="s">
        <v>130</v>
      </c>
      <c r="F144" s="31">
        <v>2.0</v>
      </c>
      <c r="G144" s="31" t="s">
        <v>232</v>
      </c>
      <c r="H144" s="32">
        <v>44348.0</v>
      </c>
      <c r="I144" s="31" t="s">
        <v>69</v>
      </c>
      <c r="J144" s="33"/>
      <c r="K144" s="34"/>
      <c r="L144" s="35"/>
      <c r="M144" s="31">
        <v>2022.0</v>
      </c>
      <c r="N144" s="35"/>
      <c r="O144" s="31" t="s">
        <v>213</v>
      </c>
      <c r="P144" s="31" t="s">
        <v>83</v>
      </c>
      <c r="Q144" s="31" t="s">
        <v>84</v>
      </c>
      <c r="R144" s="33"/>
      <c r="S144" s="35"/>
      <c r="T144" s="33"/>
      <c r="U144" s="35"/>
      <c r="V144" s="35"/>
      <c r="W144" s="29"/>
      <c r="X144" s="29"/>
      <c r="Y144" s="29"/>
      <c r="Z144" s="29"/>
      <c r="AA144" s="29"/>
      <c r="AB144" s="29"/>
      <c r="AC144" s="29"/>
      <c r="AD144" s="29"/>
      <c r="AE144" s="29"/>
      <c r="AF144" s="29"/>
    </row>
    <row r="145">
      <c r="A145" s="31">
        <v>144.0</v>
      </c>
      <c r="B145" s="31" t="s">
        <v>62</v>
      </c>
      <c r="C145" s="31" t="s">
        <v>77</v>
      </c>
      <c r="D145" s="31" t="s">
        <v>320</v>
      </c>
      <c r="E145" s="31" t="s">
        <v>130</v>
      </c>
      <c r="F145" s="31">
        <v>2.0</v>
      </c>
      <c r="G145" s="31" t="s">
        <v>232</v>
      </c>
      <c r="H145" s="32">
        <v>44348.0</v>
      </c>
      <c r="I145" s="31" t="s">
        <v>69</v>
      </c>
      <c r="J145" s="31" t="s">
        <v>57</v>
      </c>
      <c r="K145" s="34"/>
      <c r="L145" s="35"/>
      <c r="M145" s="31">
        <v>2022.0</v>
      </c>
      <c r="N145" s="35"/>
      <c r="O145" s="35"/>
      <c r="P145" s="31" t="s">
        <v>71</v>
      </c>
      <c r="Q145" s="33"/>
      <c r="R145" s="33"/>
      <c r="S145" s="35"/>
      <c r="T145" s="33"/>
      <c r="U145" s="35"/>
      <c r="V145" s="35"/>
      <c r="W145" s="29"/>
      <c r="X145" s="29"/>
      <c r="Y145" s="29"/>
      <c r="Z145" s="29"/>
      <c r="AA145" s="29"/>
      <c r="AB145" s="29"/>
      <c r="AC145" s="29"/>
      <c r="AD145" s="29"/>
      <c r="AE145" s="29"/>
      <c r="AF145" s="29"/>
    </row>
    <row r="146">
      <c r="A146" s="31">
        <v>145.0</v>
      </c>
      <c r="B146" s="31" t="s">
        <v>62</v>
      </c>
      <c r="C146" s="31" t="s">
        <v>77</v>
      </c>
      <c r="D146" s="31" t="s">
        <v>321</v>
      </c>
      <c r="E146" s="31" t="s">
        <v>130</v>
      </c>
      <c r="F146" s="31">
        <v>2.0</v>
      </c>
      <c r="G146" s="31" t="s">
        <v>232</v>
      </c>
      <c r="H146" s="32">
        <v>44348.0</v>
      </c>
      <c r="I146" s="31" t="s">
        <v>69</v>
      </c>
      <c r="J146" s="31" t="s">
        <v>57</v>
      </c>
      <c r="K146" s="34"/>
      <c r="L146" s="31" t="s">
        <v>70</v>
      </c>
      <c r="M146" s="31">
        <v>2022.0</v>
      </c>
      <c r="N146" s="35"/>
      <c r="O146" s="35"/>
      <c r="P146" s="31" t="s">
        <v>71</v>
      </c>
      <c r="Q146" s="33"/>
      <c r="R146" s="33"/>
      <c r="S146" s="35"/>
      <c r="T146" s="33"/>
      <c r="U146" s="35"/>
      <c r="V146" s="35"/>
      <c r="W146" s="29"/>
      <c r="X146" s="29"/>
      <c r="Y146" s="29"/>
      <c r="Z146" s="29"/>
      <c r="AA146" s="29"/>
      <c r="AB146" s="29"/>
      <c r="AC146" s="29"/>
      <c r="AD146" s="29"/>
      <c r="AE146" s="29"/>
      <c r="AF146" s="29"/>
    </row>
    <row r="147">
      <c r="A147" s="31">
        <v>146.0</v>
      </c>
      <c r="B147" s="31" t="s">
        <v>54</v>
      </c>
      <c r="C147" s="31" t="s">
        <v>223</v>
      </c>
      <c r="D147" s="31" t="s">
        <v>322</v>
      </c>
      <c r="E147" s="31" t="s">
        <v>57</v>
      </c>
      <c r="F147" s="31">
        <v>2.0</v>
      </c>
      <c r="G147" s="31" t="s">
        <v>232</v>
      </c>
      <c r="H147" s="32">
        <v>44348.0</v>
      </c>
      <c r="I147" s="31" t="s">
        <v>69</v>
      </c>
      <c r="J147" s="31" t="s">
        <v>57</v>
      </c>
      <c r="K147" s="34"/>
      <c r="L147" s="31" t="s">
        <v>70</v>
      </c>
      <c r="M147" s="31">
        <v>2022.0</v>
      </c>
      <c r="N147" s="31" t="s">
        <v>323</v>
      </c>
      <c r="O147" s="35"/>
      <c r="P147" s="31" t="s">
        <v>71</v>
      </c>
      <c r="Q147" s="33"/>
      <c r="R147" s="33"/>
      <c r="S147" s="35"/>
      <c r="T147" s="33"/>
      <c r="U147" s="35"/>
      <c r="V147" s="35"/>
      <c r="W147" s="29"/>
      <c r="X147" s="29"/>
      <c r="Y147" s="29"/>
      <c r="Z147" s="29"/>
      <c r="AA147" s="29"/>
      <c r="AB147" s="29"/>
      <c r="AC147" s="29"/>
      <c r="AD147" s="29"/>
      <c r="AE147" s="29"/>
      <c r="AF147" s="29"/>
    </row>
    <row r="148">
      <c r="A148" s="31">
        <v>147.0</v>
      </c>
      <c r="B148" s="31" t="s">
        <v>62</v>
      </c>
      <c r="C148" s="31" t="s">
        <v>77</v>
      </c>
      <c r="D148" s="31" t="s">
        <v>324</v>
      </c>
      <c r="E148" s="31" t="s">
        <v>152</v>
      </c>
      <c r="F148" s="31">
        <v>3.0</v>
      </c>
      <c r="G148" s="31" t="s">
        <v>232</v>
      </c>
      <c r="H148" s="32">
        <v>44348.0</v>
      </c>
      <c r="I148" s="31" t="s">
        <v>69</v>
      </c>
      <c r="J148" s="31" t="s">
        <v>73</v>
      </c>
      <c r="K148" s="34"/>
      <c r="L148" s="35"/>
      <c r="M148" s="31">
        <v>2023.0</v>
      </c>
      <c r="N148" s="35"/>
      <c r="O148" s="35"/>
      <c r="P148" s="31" t="s">
        <v>2</v>
      </c>
      <c r="Q148" s="33"/>
      <c r="R148" s="33"/>
      <c r="S148" s="35"/>
      <c r="T148" s="33"/>
      <c r="U148" s="35"/>
      <c r="V148" s="35"/>
      <c r="W148" s="29"/>
      <c r="X148" s="29"/>
      <c r="Y148" s="29"/>
      <c r="Z148" s="29"/>
      <c r="AA148" s="29"/>
      <c r="AB148" s="29"/>
      <c r="AC148" s="29"/>
      <c r="AD148" s="29"/>
      <c r="AE148" s="29"/>
      <c r="AF148" s="29"/>
    </row>
    <row r="149">
      <c r="A149" s="31">
        <v>148.0</v>
      </c>
      <c r="B149" s="31" t="s">
        <v>54</v>
      </c>
      <c r="C149" s="31" t="s">
        <v>304</v>
      </c>
      <c r="D149" s="31" t="s">
        <v>325</v>
      </c>
      <c r="E149" s="31" t="s">
        <v>152</v>
      </c>
      <c r="F149" s="31">
        <v>1.0</v>
      </c>
      <c r="G149" s="31" t="s">
        <v>232</v>
      </c>
      <c r="H149" s="32">
        <v>44348.0</v>
      </c>
      <c r="I149" s="31" t="s">
        <v>69</v>
      </c>
      <c r="J149" s="33"/>
      <c r="K149" s="34"/>
      <c r="L149" s="35"/>
      <c r="M149" s="31">
        <v>2022.0</v>
      </c>
      <c r="N149" s="35"/>
      <c r="O149" s="31" t="s">
        <v>213</v>
      </c>
      <c r="P149" s="31" t="s">
        <v>83</v>
      </c>
      <c r="Q149" s="31" t="s">
        <v>84</v>
      </c>
      <c r="R149" s="33"/>
      <c r="S149" s="35"/>
      <c r="T149" s="33"/>
      <c r="U149" s="35"/>
      <c r="V149" s="35"/>
      <c r="W149" s="29"/>
      <c r="X149" s="29"/>
      <c r="Y149" s="29"/>
      <c r="Z149" s="29"/>
      <c r="AA149" s="29"/>
      <c r="AB149" s="29"/>
      <c r="AC149" s="29"/>
      <c r="AD149" s="29"/>
      <c r="AE149" s="29"/>
      <c r="AF149" s="29"/>
    </row>
    <row r="150">
      <c r="A150" s="31">
        <v>149.0</v>
      </c>
      <c r="B150" s="31" t="s">
        <v>54</v>
      </c>
      <c r="C150" s="31" t="s">
        <v>304</v>
      </c>
      <c r="D150" s="31" t="s">
        <v>326</v>
      </c>
      <c r="E150" s="31" t="s">
        <v>120</v>
      </c>
      <c r="F150" s="31">
        <v>3.0</v>
      </c>
      <c r="G150" s="31" t="s">
        <v>232</v>
      </c>
      <c r="H150" s="32">
        <v>44348.0</v>
      </c>
      <c r="I150" s="31" t="s">
        <v>69</v>
      </c>
      <c r="J150" s="31" t="s">
        <v>73</v>
      </c>
      <c r="K150" s="34"/>
      <c r="L150" s="35"/>
      <c r="M150" s="31">
        <v>2023.0</v>
      </c>
      <c r="N150" s="35"/>
      <c r="O150" s="35"/>
      <c r="P150" s="31" t="s">
        <v>2</v>
      </c>
      <c r="Q150" s="33"/>
      <c r="R150" s="33"/>
      <c r="S150" s="35"/>
      <c r="T150" s="33"/>
      <c r="U150" s="35"/>
      <c r="V150" s="35"/>
      <c r="W150" s="29"/>
      <c r="X150" s="29"/>
      <c r="Y150" s="29"/>
      <c r="Z150" s="29"/>
      <c r="AA150" s="29"/>
      <c r="AB150" s="29"/>
      <c r="AC150" s="29"/>
      <c r="AD150" s="29"/>
      <c r="AE150" s="29"/>
      <c r="AF150" s="29"/>
    </row>
    <row r="151">
      <c r="A151" s="31">
        <v>150.0</v>
      </c>
      <c r="B151" s="31" t="s">
        <v>54</v>
      </c>
      <c r="C151" s="31" t="s">
        <v>304</v>
      </c>
      <c r="D151" s="31" t="s">
        <v>327</v>
      </c>
      <c r="E151" s="31" t="s">
        <v>120</v>
      </c>
      <c r="F151" s="31">
        <v>3.0</v>
      </c>
      <c r="G151" s="31" t="s">
        <v>232</v>
      </c>
      <c r="H151" s="32">
        <v>44348.0</v>
      </c>
      <c r="I151" s="31" t="s">
        <v>69</v>
      </c>
      <c r="J151" s="31" t="s">
        <v>73</v>
      </c>
      <c r="K151" s="34"/>
      <c r="L151" s="35"/>
      <c r="M151" s="31">
        <v>2023.0</v>
      </c>
      <c r="N151" s="35"/>
      <c r="O151" s="35"/>
      <c r="P151" s="31" t="s">
        <v>2</v>
      </c>
      <c r="Q151" s="33"/>
      <c r="R151" s="33"/>
      <c r="S151" s="35"/>
      <c r="T151" s="33"/>
      <c r="U151" s="35"/>
      <c r="V151" s="35"/>
      <c r="W151" s="29"/>
      <c r="X151" s="29"/>
      <c r="Y151" s="29"/>
      <c r="Z151" s="29"/>
      <c r="AA151" s="29"/>
      <c r="AB151" s="29"/>
      <c r="AC151" s="29"/>
      <c r="AD151" s="29"/>
      <c r="AE151" s="29"/>
      <c r="AF151" s="29"/>
    </row>
    <row r="152">
      <c r="A152" s="31">
        <v>151.0</v>
      </c>
      <c r="B152" s="31" t="s">
        <v>62</v>
      </c>
      <c r="C152" s="31" t="s">
        <v>309</v>
      </c>
      <c r="D152" s="31" t="s">
        <v>328</v>
      </c>
      <c r="E152" s="31" t="s">
        <v>57</v>
      </c>
      <c r="F152" s="31">
        <v>3.0</v>
      </c>
      <c r="G152" s="31" t="s">
        <v>232</v>
      </c>
      <c r="H152" s="32">
        <v>44348.0</v>
      </c>
      <c r="I152" s="31" t="s">
        <v>69</v>
      </c>
      <c r="J152" s="33"/>
      <c r="K152" s="34"/>
      <c r="L152" s="35"/>
      <c r="M152" s="31">
        <v>2022.0</v>
      </c>
      <c r="N152" s="35"/>
      <c r="O152" s="31" t="s">
        <v>213</v>
      </c>
      <c r="P152" s="31" t="s">
        <v>83</v>
      </c>
      <c r="Q152" s="31" t="s">
        <v>84</v>
      </c>
      <c r="R152" s="33"/>
      <c r="S152" s="35"/>
      <c r="T152" s="33"/>
      <c r="U152" s="35"/>
      <c r="V152" s="35"/>
      <c r="W152" s="29"/>
      <c r="X152" s="29"/>
      <c r="Y152" s="29"/>
      <c r="Z152" s="29"/>
      <c r="AA152" s="29"/>
      <c r="AB152" s="29"/>
      <c r="AC152" s="29"/>
      <c r="AD152" s="29"/>
      <c r="AE152" s="29"/>
      <c r="AF152" s="29"/>
    </row>
    <row r="153">
      <c r="A153" s="31">
        <v>152.0</v>
      </c>
      <c r="B153" s="31" t="s">
        <v>54</v>
      </c>
      <c r="C153" s="31" t="s">
        <v>85</v>
      </c>
      <c r="D153" s="31" t="s">
        <v>329</v>
      </c>
      <c r="E153" s="31" t="s">
        <v>57</v>
      </c>
      <c r="F153" s="31">
        <v>3.0</v>
      </c>
      <c r="G153" s="31" t="s">
        <v>232</v>
      </c>
      <c r="H153" s="32">
        <v>44350.0</v>
      </c>
      <c r="I153" s="31" t="s">
        <v>69</v>
      </c>
      <c r="J153" s="31" t="s">
        <v>73</v>
      </c>
      <c r="K153" s="34"/>
      <c r="L153" s="35"/>
      <c r="M153" s="31">
        <v>2023.0</v>
      </c>
      <c r="N153" s="35"/>
      <c r="O153" s="35"/>
      <c r="P153" s="31" t="s">
        <v>2</v>
      </c>
      <c r="Q153" s="33"/>
      <c r="R153" s="33"/>
      <c r="S153" s="35"/>
      <c r="T153" s="33"/>
      <c r="U153" s="35"/>
      <c r="V153" s="35"/>
      <c r="W153" s="29"/>
      <c r="X153" s="29"/>
      <c r="Y153" s="29"/>
      <c r="Z153" s="29"/>
      <c r="AA153" s="29"/>
      <c r="AB153" s="29"/>
      <c r="AC153" s="29"/>
      <c r="AD153" s="29"/>
      <c r="AE153" s="29"/>
      <c r="AF153" s="29"/>
    </row>
    <row r="154">
      <c r="A154" s="31">
        <v>153.0</v>
      </c>
      <c r="B154" s="31" t="s">
        <v>62</v>
      </c>
      <c r="C154" s="31" t="s">
        <v>223</v>
      </c>
      <c r="D154" s="31" t="s">
        <v>330</v>
      </c>
      <c r="E154" s="31" t="s">
        <v>130</v>
      </c>
      <c r="F154" s="31">
        <v>2.0</v>
      </c>
      <c r="G154" s="31" t="s">
        <v>232</v>
      </c>
      <c r="H154" s="32">
        <v>44351.0</v>
      </c>
      <c r="I154" s="31" t="s">
        <v>59</v>
      </c>
      <c r="J154" s="33"/>
      <c r="K154" s="34"/>
      <c r="L154" s="35"/>
      <c r="M154" s="31">
        <v>2023.0</v>
      </c>
      <c r="N154" s="35"/>
      <c r="O154" s="35"/>
      <c r="P154" s="31" t="s">
        <v>60</v>
      </c>
      <c r="Q154" s="33"/>
      <c r="R154" s="33"/>
      <c r="S154" s="35"/>
      <c r="T154" s="33"/>
      <c r="U154" s="35"/>
      <c r="V154" s="35"/>
      <c r="W154" s="29"/>
      <c r="X154" s="29"/>
      <c r="Y154" s="29"/>
      <c r="Z154" s="29"/>
      <c r="AA154" s="29"/>
      <c r="AB154" s="29"/>
      <c r="AC154" s="29"/>
      <c r="AD154" s="29"/>
      <c r="AE154" s="29"/>
      <c r="AF154" s="29"/>
    </row>
    <row r="155">
      <c r="A155" s="31">
        <v>154.0</v>
      </c>
      <c r="B155" s="31" t="s">
        <v>54</v>
      </c>
      <c r="C155" s="31" t="s">
        <v>304</v>
      </c>
      <c r="D155" s="31" t="s">
        <v>331</v>
      </c>
      <c r="E155" s="31" t="s">
        <v>120</v>
      </c>
      <c r="F155" s="31">
        <v>3.0</v>
      </c>
      <c r="G155" s="31" t="s">
        <v>232</v>
      </c>
      <c r="H155" s="32">
        <v>44351.0</v>
      </c>
      <c r="I155" s="31" t="s">
        <v>69</v>
      </c>
      <c r="J155" s="31" t="s">
        <v>73</v>
      </c>
      <c r="K155" s="34"/>
      <c r="L155" s="35"/>
      <c r="M155" s="31">
        <v>2023.0</v>
      </c>
      <c r="N155" s="35"/>
      <c r="O155" s="35"/>
      <c r="P155" s="31" t="s">
        <v>2</v>
      </c>
      <c r="Q155" s="33"/>
      <c r="R155" s="33"/>
      <c r="S155" s="35"/>
      <c r="T155" s="33"/>
      <c r="U155" s="35"/>
      <c r="V155" s="35"/>
      <c r="W155" s="29"/>
      <c r="X155" s="29"/>
      <c r="Y155" s="29"/>
      <c r="Z155" s="29"/>
      <c r="AA155" s="29"/>
      <c r="AB155" s="29"/>
      <c r="AC155" s="29"/>
      <c r="AD155" s="29"/>
      <c r="AE155" s="29"/>
      <c r="AF155" s="29"/>
    </row>
    <row r="156">
      <c r="A156" s="31">
        <v>155.0</v>
      </c>
      <c r="B156" s="31" t="s">
        <v>54</v>
      </c>
      <c r="C156" s="31" t="s">
        <v>304</v>
      </c>
      <c r="D156" s="31" t="s">
        <v>332</v>
      </c>
      <c r="E156" s="31" t="s">
        <v>57</v>
      </c>
      <c r="F156" s="31">
        <v>3.0</v>
      </c>
      <c r="G156" s="31" t="s">
        <v>232</v>
      </c>
      <c r="H156" s="32">
        <v>44351.0</v>
      </c>
      <c r="I156" s="31" t="s">
        <v>69</v>
      </c>
      <c r="J156" s="31" t="s">
        <v>73</v>
      </c>
      <c r="K156" s="34"/>
      <c r="L156" s="35"/>
      <c r="M156" s="31">
        <v>2023.0</v>
      </c>
      <c r="N156" s="35"/>
      <c r="O156" s="35"/>
      <c r="P156" s="31" t="s">
        <v>2</v>
      </c>
      <c r="Q156" s="33"/>
      <c r="R156" s="33"/>
      <c r="S156" s="35"/>
      <c r="T156" s="33"/>
      <c r="U156" s="35"/>
      <c r="V156" s="35"/>
      <c r="W156" s="29"/>
      <c r="X156" s="29"/>
      <c r="Y156" s="29"/>
      <c r="Z156" s="29"/>
      <c r="AA156" s="29"/>
      <c r="AB156" s="29"/>
      <c r="AC156" s="29"/>
      <c r="AD156" s="29"/>
      <c r="AE156" s="29"/>
      <c r="AF156" s="29"/>
    </row>
    <row r="157">
      <c r="A157" s="31">
        <v>156.0</v>
      </c>
      <c r="B157" s="31" t="s">
        <v>54</v>
      </c>
      <c r="C157" s="31" t="s">
        <v>304</v>
      </c>
      <c r="D157" s="31" t="s">
        <v>333</v>
      </c>
      <c r="E157" s="31" t="s">
        <v>152</v>
      </c>
      <c r="F157" s="31">
        <v>3.0</v>
      </c>
      <c r="G157" s="31" t="s">
        <v>232</v>
      </c>
      <c r="H157" s="32">
        <v>44351.0</v>
      </c>
      <c r="I157" s="31" t="s">
        <v>69</v>
      </c>
      <c r="J157" s="31" t="s">
        <v>73</v>
      </c>
      <c r="K157" s="34"/>
      <c r="L157" s="35"/>
      <c r="M157" s="31">
        <v>2023.0</v>
      </c>
      <c r="N157" s="35"/>
      <c r="O157" s="35"/>
      <c r="P157" s="31" t="s">
        <v>2</v>
      </c>
      <c r="Q157" s="33"/>
      <c r="R157" s="33"/>
      <c r="S157" s="35"/>
      <c r="T157" s="33"/>
      <c r="U157" s="35"/>
      <c r="V157" s="35"/>
      <c r="W157" s="29"/>
      <c r="X157" s="29"/>
      <c r="Y157" s="29"/>
      <c r="Z157" s="29"/>
      <c r="AA157" s="29"/>
      <c r="AB157" s="29"/>
      <c r="AC157" s="29"/>
      <c r="AD157" s="29"/>
      <c r="AE157" s="29"/>
      <c r="AF157" s="29"/>
    </row>
    <row r="158">
      <c r="A158" s="31">
        <v>157.0</v>
      </c>
      <c r="B158" s="31" t="s">
        <v>54</v>
      </c>
      <c r="C158" s="31" t="s">
        <v>334</v>
      </c>
      <c r="D158" s="31" t="s">
        <v>335</v>
      </c>
      <c r="E158" s="31" t="s">
        <v>152</v>
      </c>
      <c r="F158" s="31">
        <v>3.0</v>
      </c>
      <c r="G158" s="31" t="s">
        <v>232</v>
      </c>
      <c r="H158" s="32">
        <v>44354.0</v>
      </c>
      <c r="I158" s="31" t="s">
        <v>69</v>
      </c>
      <c r="J158" s="31" t="s">
        <v>73</v>
      </c>
      <c r="K158" s="34"/>
      <c r="L158" s="35"/>
      <c r="M158" s="31">
        <v>2023.0</v>
      </c>
      <c r="N158" s="31" t="s">
        <v>336</v>
      </c>
      <c r="O158" s="31" t="s">
        <v>337</v>
      </c>
      <c r="P158" s="31" t="s">
        <v>2</v>
      </c>
      <c r="Q158" s="33"/>
      <c r="R158" s="33"/>
      <c r="S158" s="35"/>
      <c r="T158" s="33"/>
      <c r="U158" s="35"/>
      <c r="V158" s="35"/>
      <c r="W158" s="29"/>
      <c r="X158" s="29"/>
      <c r="Y158" s="29"/>
      <c r="Z158" s="29"/>
      <c r="AA158" s="29"/>
      <c r="AB158" s="29"/>
      <c r="AC158" s="29"/>
      <c r="AD158" s="29"/>
      <c r="AE158" s="29"/>
      <c r="AF158" s="29"/>
    </row>
    <row r="159">
      <c r="A159" s="31">
        <v>158.0</v>
      </c>
      <c r="B159" s="31" t="s">
        <v>54</v>
      </c>
      <c r="C159" s="31" t="s">
        <v>65</v>
      </c>
      <c r="D159" s="31" t="s">
        <v>338</v>
      </c>
      <c r="E159" s="31" t="s">
        <v>67</v>
      </c>
      <c r="F159" s="31">
        <v>3.0</v>
      </c>
      <c r="G159" s="31" t="s">
        <v>232</v>
      </c>
      <c r="H159" s="32">
        <v>44354.0</v>
      </c>
      <c r="I159" s="31" t="s">
        <v>69</v>
      </c>
      <c r="J159" s="31" t="s">
        <v>73</v>
      </c>
      <c r="K159" s="34"/>
      <c r="L159" s="35"/>
      <c r="M159" s="31">
        <v>2023.0</v>
      </c>
      <c r="N159" s="35"/>
      <c r="O159" s="35"/>
      <c r="P159" s="31" t="s">
        <v>2</v>
      </c>
      <c r="Q159" s="33"/>
      <c r="R159" s="33"/>
      <c r="S159" s="35"/>
      <c r="T159" s="33"/>
      <c r="U159" s="35"/>
      <c r="V159" s="35"/>
      <c r="W159" s="29"/>
      <c r="X159" s="29"/>
      <c r="Y159" s="29"/>
      <c r="Z159" s="29"/>
      <c r="AA159" s="29"/>
      <c r="AB159" s="29"/>
      <c r="AC159" s="29"/>
      <c r="AD159" s="29"/>
      <c r="AE159" s="29"/>
      <c r="AF159" s="29"/>
    </row>
    <row r="160">
      <c r="A160" s="31">
        <v>159.0</v>
      </c>
      <c r="B160" s="31" t="s">
        <v>54</v>
      </c>
      <c r="C160" s="31" t="s">
        <v>304</v>
      </c>
      <c r="D160" s="31" t="s">
        <v>339</v>
      </c>
      <c r="E160" s="31" t="s">
        <v>57</v>
      </c>
      <c r="F160" s="31">
        <v>2.0</v>
      </c>
      <c r="G160" s="31" t="s">
        <v>232</v>
      </c>
      <c r="H160" s="32">
        <v>44355.0</v>
      </c>
      <c r="I160" s="31" t="s">
        <v>64</v>
      </c>
      <c r="J160" s="31" t="s">
        <v>340</v>
      </c>
      <c r="K160" s="34"/>
      <c r="L160" s="35"/>
      <c r="M160" s="31">
        <v>2022.0</v>
      </c>
      <c r="N160" s="35"/>
      <c r="O160" s="31" t="s">
        <v>341</v>
      </c>
      <c r="P160" s="31" t="s">
        <v>64</v>
      </c>
      <c r="Q160" s="33"/>
      <c r="R160" s="33"/>
      <c r="S160" s="35"/>
      <c r="T160" s="33"/>
      <c r="U160" s="35"/>
      <c r="V160" s="35"/>
      <c r="W160" s="29"/>
      <c r="X160" s="29"/>
      <c r="Y160" s="29"/>
      <c r="Z160" s="29"/>
      <c r="AA160" s="29"/>
      <c r="AB160" s="29"/>
      <c r="AC160" s="29"/>
      <c r="AD160" s="29"/>
      <c r="AE160" s="29"/>
      <c r="AF160" s="29"/>
    </row>
    <row r="161">
      <c r="A161" s="31">
        <v>160.0</v>
      </c>
      <c r="B161" s="31" t="s">
        <v>54</v>
      </c>
      <c r="C161" s="31" t="s">
        <v>304</v>
      </c>
      <c r="D161" s="31" t="s">
        <v>342</v>
      </c>
      <c r="E161" s="31" t="s">
        <v>57</v>
      </c>
      <c r="F161" s="31">
        <v>3.0</v>
      </c>
      <c r="G161" s="31" t="s">
        <v>232</v>
      </c>
      <c r="H161" s="32">
        <v>44355.0</v>
      </c>
      <c r="I161" s="31" t="s">
        <v>69</v>
      </c>
      <c r="J161" s="31" t="s">
        <v>73</v>
      </c>
      <c r="K161" s="34"/>
      <c r="L161" s="35"/>
      <c r="M161" s="31">
        <v>2023.0</v>
      </c>
      <c r="N161" s="35"/>
      <c r="O161" s="31" t="s">
        <v>343</v>
      </c>
      <c r="P161" s="31" t="s">
        <v>2</v>
      </c>
      <c r="Q161" s="33"/>
      <c r="R161" s="33"/>
      <c r="S161" s="35"/>
      <c r="T161" s="33"/>
      <c r="U161" s="35"/>
      <c r="V161" s="35"/>
      <c r="W161" s="29"/>
      <c r="X161" s="29"/>
      <c r="Y161" s="29"/>
      <c r="Z161" s="29"/>
      <c r="AA161" s="29"/>
      <c r="AB161" s="29"/>
      <c r="AC161" s="29"/>
      <c r="AD161" s="29"/>
      <c r="AE161" s="29"/>
      <c r="AF161" s="29"/>
    </row>
    <row r="162">
      <c r="A162" s="31">
        <v>161.0</v>
      </c>
      <c r="B162" s="31" t="s">
        <v>62</v>
      </c>
      <c r="C162" s="31" t="s">
        <v>85</v>
      </c>
      <c r="D162" s="31" t="s">
        <v>344</v>
      </c>
      <c r="E162" s="31" t="s">
        <v>120</v>
      </c>
      <c r="F162" s="31">
        <v>2.0</v>
      </c>
      <c r="G162" s="31" t="s">
        <v>232</v>
      </c>
      <c r="H162" s="32">
        <v>44355.0</v>
      </c>
      <c r="I162" s="31" t="s">
        <v>69</v>
      </c>
      <c r="J162" s="31" t="s">
        <v>57</v>
      </c>
      <c r="K162" s="34"/>
      <c r="L162" s="31" t="s">
        <v>70</v>
      </c>
      <c r="M162" s="31">
        <v>2022.0</v>
      </c>
      <c r="N162" s="35"/>
      <c r="O162" s="35"/>
      <c r="P162" s="31" t="s">
        <v>71</v>
      </c>
      <c r="Q162" s="33"/>
      <c r="R162" s="33"/>
      <c r="S162" s="35"/>
      <c r="T162" s="33"/>
      <c r="U162" s="35"/>
      <c r="V162" s="35"/>
      <c r="W162" s="29"/>
      <c r="X162" s="29"/>
      <c r="Y162" s="29"/>
      <c r="Z162" s="29"/>
      <c r="AA162" s="29"/>
      <c r="AB162" s="29"/>
      <c r="AC162" s="29"/>
      <c r="AD162" s="29"/>
      <c r="AE162" s="29"/>
      <c r="AF162" s="29"/>
    </row>
    <row r="163">
      <c r="A163" s="31">
        <v>162.0</v>
      </c>
      <c r="B163" s="31" t="s">
        <v>345</v>
      </c>
      <c r="C163" s="31" t="s">
        <v>55</v>
      </c>
      <c r="D163" s="31" t="s">
        <v>346</v>
      </c>
      <c r="E163" s="31" t="s">
        <v>347</v>
      </c>
      <c r="F163" s="31">
        <v>1.0</v>
      </c>
      <c r="G163" s="31" t="s">
        <v>97</v>
      </c>
      <c r="H163" s="33"/>
      <c r="I163" s="31" t="s">
        <v>59</v>
      </c>
      <c r="J163" s="33"/>
      <c r="K163" s="34"/>
      <c r="L163" s="35"/>
      <c r="M163" s="31">
        <v>2023.0</v>
      </c>
      <c r="N163" s="35"/>
      <c r="O163" s="35"/>
      <c r="P163" s="31" t="s">
        <v>7</v>
      </c>
      <c r="Q163" s="33"/>
      <c r="R163" s="33"/>
      <c r="S163" s="31" t="s">
        <v>7</v>
      </c>
      <c r="T163" s="32">
        <v>44872.0</v>
      </c>
      <c r="U163" s="35"/>
      <c r="V163" s="35"/>
      <c r="W163" s="29"/>
      <c r="X163" s="29"/>
      <c r="Y163" s="29"/>
      <c r="Z163" s="29"/>
      <c r="AA163" s="29"/>
      <c r="AB163" s="29"/>
      <c r="AC163" s="29"/>
      <c r="AD163" s="29"/>
      <c r="AE163" s="29"/>
      <c r="AF163" s="29"/>
    </row>
    <row r="164">
      <c r="A164" s="31">
        <v>163.0</v>
      </c>
      <c r="B164" s="31" t="s">
        <v>74</v>
      </c>
      <c r="C164" s="31" t="s">
        <v>334</v>
      </c>
      <c r="D164" s="31" t="s">
        <v>348</v>
      </c>
      <c r="E164" s="31" t="s">
        <v>347</v>
      </c>
      <c r="F164" s="31">
        <v>3.0</v>
      </c>
      <c r="G164" s="31" t="s">
        <v>97</v>
      </c>
      <c r="H164" s="32">
        <v>44693.0</v>
      </c>
      <c r="I164" s="31" t="s">
        <v>69</v>
      </c>
      <c r="J164" s="31" t="s">
        <v>349</v>
      </c>
      <c r="K164" s="34"/>
      <c r="L164" s="35"/>
      <c r="M164" s="31">
        <v>2022.0</v>
      </c>
      <c r="N164" s="35"/>
      <c r="O164" s="35"/>
      <c r="P164" s="31" t="s">
        <v>71</v>
      </c>
      <c r="Q164" s="33"/>
      <c r="R164" s="33"/>
      <c r="S164" s="35"/>
      <c r="T164" s="33"/>
      <c r="U164" s="35"/>
      <c r="V164" s="35"/>
      <c r="W164" s="29"/>
      <c r="X164" s="29"/>
      <c r="Y164" s="29"/>
      <c r="Z164" s="29"/>
      <c r="AA164" s="29"/>
      <c r="AB164" s="29"/>
      <c r="AC164" s="29"/>
      <c r="AD164" s="29"/>
      <c r="AE164" s="29"/>
      <c r="AF164" s="29"/>
    </row>
    <row r="165">
      <c r="A165" s="31">
        <v>164.0</v>
      </c>
      <c r="B165" s="31" t="s">
        <v>74</v>
      </c>
      <c r="C165" s="31" t="s">
        <v>334</v>
      </c>
      <c r="D165" s="31" t="s">
        <v>350</v>
      </c>
      <c r="E165" s="31" t="s">
        <v>347</v>
      </c>
      <c r="F165" s="31">
        <v>3.0</v>
      </c>
      <c r="G165" s="31" t="s">
        <v>97</v>
      </c>
      <c r="H165" s="32">
        <v>44693.0</v>
      </c>
      <c r="I165" s="31" t="s">
        <v>69</v>
      </c>
      <c r="J165" s="31" t="s">
        <v>349</v>
      </c>
      <c r="K165" s="34"/>
      <c r="L165" s="35"/>
      <c r="M165" s="31">
        <v>2022.0</v>
      </c>
      <c r="N165" s="35"/>
      <c r="O165" s="35"/>
      <c r="P165" s="31" t="s">
        <v>71</v>
      </c>
      <c r="Q165" s="33"/>
      <c r="R165" s="33"/>
      <c r="S165" s="35"/>
      <c r="T165" s="33"/>
      <c r="U165" s="35"/>
      <c r="V165" s="35"/>
      <c r="W165" s="29"/>
      <c r="X165" s="29"/>
      <c r="Y165" s="29"/>
      <c r="Z165" s="29"/>
      <c r="AA165" s="29"/>
      <c r="AB165" s="29"/>
      <c r="AC165" s="29"/>
      <c r="AD165" s="29"/>
      <c r="AE165" s="29"/>
      <c r="AF165" s="29"/>
    </row>
    <row r="166">
      <c r="A166" s="31">
        <v>165.0</v>
      </c>
      <c r="B166" s="31" t="s">
        <v>74</v>
      </c>
      <c r="C166" s="31" t="s">
        <v>334</v>
      </c>
      <c r="D166" s="31" t="s">
        <v>351</v>
      </c>
      <c r="E166" s="31" t="s">
        <v>347</v>
      </c>
      <c r="F166" s="31">
        <v>3.0</v>
      </c>
      <c r="G166" s="31" t="s">
        <v>97</v>
      </c>
      <c r="H166" s="32">
        <v>44693.0</v>
      </c>
      <c r="I166" s="31" t="s">
        <v>69</v>
      </c>
      <c r="J166" s="33"/>
      <c r="K166" s="34"/>
      <c r="L166" s="35"/>
      <c r="M166" s="31">
        <v>2022.0</v>
      </c>
      <c r="N166" s="35"/>
      <c r="O166" s="31" t="s">
        <v>213</v>
      </c>
      <c r="P166" s="31" t="s">
        <v>83</v>
      </c>
      <c r="Q166" s="31" t="s">
        <v>84</v>
      </c>
      <c r="R166" s="33"/>
      <c r="S166" s="35"/>
      <c r="T166" s="33"/>
      <c r="U166" s="35"/>
      <c r="V166" s="35"/>
      <c r="W166" s="29"/>
      <c r="X166" s="29"/>
      <c r="Y166" s="29"/>
      <c r="Z166" s="29"/>
      <c r="AA166" s="29"/>
      <c r="AB166" s="29"/>
      <c r="AC166" s="29"/>
      <c r="AD166" s="29"/>
      <c r="AE166" s="29"/>
      <c r="AF166" s="29"/>
    </row>
    <row r="167">
      <c r="A167" s="31">
        <v>166.0</v>
      </c>
      <c r="B167" s="31" t="s">
        <v>74</v>
      </c>
      <c r="C167" s="31" t="s">
        <v>334</v>
      </c>
      <c r="D167" s="31" t="s">
        <v>352</v>
      </c>
      <c r="E167" s="31" t="s">
        <v>347</v>
      </c>
      <c r="F167" s="31">
        <v>3.0</v>
      </c>
      <c r="G167" s="31" t="s">
        <v>97</v>
      </c>
      <c r="H167" s="32">
        <v>44693.0</v>
      </c>
      <c r="I167" s="31" t="s">
        <v>69</v>
      </c>
      <c r="J167" s="33"/>
      <c r="K167" s="34"/>
      <c r="L167" s="35"/>
      <c r="M167" s="31">
        <v>2022.0</v>
      </c>
      <c r="N167" s="35"/>
      <c r="O167" s="31" t="s">
        <v>213</v>
      </c>
      <c r="P167" s="31" t="s">
        <v>83</v>
      </c>
      <c r="Q167" s="31" t="s">
        <v>84</v>
      </c>
      <c r="R167" s="33"/>
      <c r="S167" s="35"/>
      <c r="T167" s="33"/>
      <c r="U167" s="35"/>
      <c r="V167" s="35"/>
      <c r="W167" s="29"/>
      <c r="X167" s="29"/>
      <c r="Y167" s="29"/>
      <c r="Z167" s="29"/>
      <c r="AA167" s="29"/>
      <c r="AB167" s="29"/>
      <c r="AC167" s="29"/>
      <c r="AD167" s="29"/>
      <c r="AE167" s="29"/>
      <c r="AF167" s="29"/>
    </row>
    <row r="168">
      <c r="A168" s="31">
        <v>167.0</v>
      </c>
      <c r="B168" s="31" t="s">
        <v>74</v>
      </c>
      <c r="C168" s="31" t="s">
        <v>334</v>
      </c>
      <c r="D168" s="31" t="s">
        <v>353</v>
      </c>
      <c r="E168" s="31" t="s">
        <v>347</v>
      </c>
      <c r="F168" s="31">
        <v>3.0</v>
      </c>
      <c r="G168" s="31" t="s">
        <v>97</v>
      </c>
      <c r="H168" s="32">
        <v>44693.0</v>
      </c>
      <c r="I168" s="31" t="s">
        <v>69</v>
      </c>
      <c r="J168" s="31" t="s">
        <v>349</v>
      </c>
      <c r="K168" s="34"/>
      <c r="L168" s="35"/>
      <c r="M168" s="31">
        <v>2022.0</v>
      </c>
      <c r="N168" s="35"/>
      <c r="O168" s="35"/>
      <c r="P168" s="31" t="s">
        <v>71</v>
      </c>
      <c r="Q168" s="33"/>
      <c r="R168" s="33"/>
      <c r="S168" s="31" t="s">
        <v>90</v>
      </c>
      <c r="T168" s="32">
        <v>44876.0</v>
      </c>
      <c r="U168" s="35"/>
      <c r="V168" s="35"/>
      <c r="W168" s="29"/>
      <c r="X168" s="29"/>
      <c r="Y168" s="29"/>
      <c r="Z168" s="29"/>
      <c r="AA168" s="29"/>
      <c r="AB168" s="29"/>
      <c r="AC168" s="29"/>
      <c r="AD168" s="29"/>
      <c r="AE168" s="29"/>
      <c r="AF168" s="29"/>
    </row>
    <row r="169">
      <c r="A169" s="31">
        <v>168.0</v>
      </c>
      <c r="B169" s="31" t="s">
        <v>74</v>
      </c>
      <c r="C169" s="31" t="s">
        <v>334</v>
      </c>
      <c r="D169" s="31" t="s">
        <v>354</v>
      </c>
      <c r="E169" s="31" t="s">
        <v>347</v>
      </c>
      <c r="F169" s="31">
        <v>3.0</v>
      </c>
      <c r="G169" s="31" t="s">
        <v>97</v>
      </c>
      <c r="H169" s="32">
        <v>44693.0</v>
      </c>
      <c r="I169" s="31" t="s">
        <v>69</v>
      </c>
      <c r="J169" s="31" t="s">
        <v>349</v>
      </c>
      <c r="K169" s="34"/>
      <c r="L169" s="35"/>
      <c r="M169" s="31">
        <v>2022.0</v>
      </c>
      <c r="N169" s="35"/>
      <c r="O169" s="35"/>
      <c r="P169" s="31" t="s">
        <v>71</v>
      </c>
      <c r="Q169" s="33"/>
      <c r="R169" s="33"/>
      <c r="S169" s="35"/>
      <c r="T169" s="33"/>
      <c r="U169" s="35"/>
      <c r="V169" s="35"/>
      <c r="W169" s="29"/>
      <c r="X169" s="29"/>
      <c r="Y169" s="29"/>
      <c r="Z169" s="29"/>
      <c r="AA169" s="29"/>
      <c r="AB169" s="29"/>
      <c r="AC169" s="29"/>
      <c r="AD169" s="29"/>
      <c r="AE169" s="29"/>
      <c r="AF169" s="29"/>
    </row>
    <row r="170">
      <c r="A170" s="31">
        <v>169.0</v>
      </c>
      <c r="B170" s="31" t="s">
        <v>74</v>
      </c>
      <c r="C170" s="31" t="s">
        <v>334</v>
      </c>
      <c r="D170" s="31" t="s">
        <v>355</v>
      </c>
      <c r="E170" s="31" t="s">
        <v>347</v>
      </c>
      <c r="F170" s="31">
        <v>3.0</v>
      </c>
      <c r="G170" s="31" t="s">
        <v>97</v>
      </c>
      <c r="H170" s="32">
        <v>44693.0</v>
      </c>
      <c r="I170" s="31" t="s">
        <v>69</v>
      </c>
      <c r="J170" s="33"/>
      <c r="K170" s="34"/>
      <c r="L170" s="35"/>
      <c r="M170" s="31">
        <v>2022.0</v>
      </c>
      <c r="N170" s="35"/>
      <c r="O170" s="31" t="s">
        <v>213</v>
      </c>
      <c r="P170" s="31" t="s">
        <v>83</v>
      </c>
      <c r="Q170" s="31" t="s">
        <v>84</v>
      </c>
      <c r="R170" s="33"/>
      <c r="S170" s="35"/>
      <c r="T170" s="33"/>
      <c r="U170" s="35"/>
      <c r="V170" s="35"/>
      <c r="W170" s="29"/>
      <c r="X170" s="29"/>
      <c r="Y170" s="29"/>
      <c r="Z170" s="29"/>
      <c r="AA170" s="29"/>
      <c r="AB170" s="29"/>
      <c r="AC170" s="29"/>
      <c r="AD170" s="29"/>
      <c r="AE170" s="29"/>
      <c r="AF170" s="29"/>
    </row>
    <row r="171">
      <c r="A171" s="31">
        <v>170.0</v>
      </c>
      <c r="B171" s="31" t="s">
        <v>74</v>
      </c>
      <c r="C171" s="31" t="s">
        <v>334</v>
      </c>
      <c r="D171" s="31" t="s">
        <v>356</v>
      </c>
      <c r="E171" s="31" t="s">
        <v>347</v>
      </c>
      <c r="F171" s="31">
        <v>3.0</v>
      </c>
      <c r="G171" s="31" t="s">
        <v>97</v>
      </c>
      <c r="H171" s="32">
        <v>44693.0</v>
      </c>
      <c r="I171" s="31" t="s">
        <v>59</v>
      </c>
      <c r="J171" s="33"/>
      <c r="K171" s="34"/>
      <c r="L171" s="35"/>
      <c r="M171" s="31">
        <v>2023.0</v>
      </c>
      <c r="N171" s="35"/>
      <c r="O171" s="35"/>
      <c r="P171" s="31" t="s">
        <v>60</v>
      </c>
      <c r="Q171" s="33"/>
      <c r="R171" s="33"/>
      <c r="S171" s="35"/>
      <c r="T171" s="33"/>
      <c r="U171" s="35"/>
      <c r="V171" s="35"/>
      <c r="W171" s="29"/>
      <c r="X171" s="29"/>
      <c r="Y171" s="29"/>
      <c r="Z171" s="29"/>
      <c r="AA171" s="29"/>
      <c r="AB171" s="29"/>
      <c r="AC171" s="29"/>
      <c r="AD171" s="29"/>
      <c r="AE171" s="29"/>
      <c r="AF171" s="29"/>
    </row>
    <row r="172">
      <c r="A172" s="31">
        <v>171.0</v>
      </c>
      <c r="B172" s="31" t="s">
        <v>74</v>
      </c>
      <c r="C172" s="31" t="s">
        <v>334</v>
      </c>
      <c r="D172" s="31" t="s">
        <v>357</v>
      </c>
      <c r="E172" s="31" t="s">
        <v>347</v>
      </c>
      <c r="F172" s="31">
        <v>3.0</v>
      </c>
      <c r="G172" s="31" t="s">
        <v>97</v>
      </c>
      <c r="H172" s="32">
        <v>44693.0</v>
      </c>
      <c r="I172" s="31" t="s">
        <v>69</v>
      </c>
      <c r="J172" s="31" t="s">
        <v>349</v>
      </c>
      <c r="K172" s="34"/>
      <c r="L172" s="35"/>
      <c r="M172" s="31">
        <v>2022.0</v>
      </c>
      <c r="N172" s="35"/>
      <c r="O172" s="35"/>
      <c r="P172" s="31" t="s">
        <v>71</v>
      </c>
      <c r="Q172" s="33"/>
      <c r="R172" s="33"/>
      <c r="S172" s="35"/>
      <c r="T172" s="33"/>
      <c r="U172" s="35"/>
      <c r="V172" s="35"/>
      <c r="W172" s="29"/>
      <c r="X172" s="29"/>
      <c r="Y172" s="29"/>
      <c r="Z172" s="29"/>
      <c r="AA172" s="29"/>
      <c r="AB172" s="29"/>
      <c r="AC172" s="29"/>
      <c r="AD172" s="29"/>
      <c r="AE172" s="29"/>
      <c r="AF172" s="29"/>
    </row>
    <row r="173">
      <c r="A173" s="31">
        <v>172.0</v>
      </c>
      <c r="B173" s="31" t="s">
        <v>74</v>
      </c>
      <c r="C173" s="31" t="s">
        <v>334</v>
      </c>
      <c r="D173" s="31" t="s">
        <v>358</v>
      </c>
      <c r="E173" s="31" t="s">
        <v>347</v>
      </c>
      <c r="F173" s="31">
        <v>3.0</v>
      </c>
      <c r="G173" s="31" t="s">
        <v>97</v>
      </c>
      <c r="H173" s="32">
        <v>44693.0</v>
      </c>
      <c r="I173" s="31" t="s">
        <v>359</v>
      </c>
      <c r="J173" s="31" t="s">
        <v>349</v>
      </c>
      <c r="K173" s="34"/>
      <c r="L173" s="35"/>
      <c r="M173" s="31">
        <v>2022.0</v>
      </c>
      <c r="N173" s="31" t="s">
        <v>360</v>
      </c>
      <c r="O173" s="35"/>
      <c r="P173" s="31" t="s">
        <v>60</v>
      </c>
      <c r="Q173" s="33"/>
      <c r="R173" s="33"/>
      <c r="S173" s="35"/>
      <c r="T173" s="33"/>
      <c r="U173" s="35"/>
      <c r="V173" s="35"/>
      <c r="W173" s="29"/>
      <c r="X173" s="29"/>
      <c r="Y173" s="29"/>
      <c r="Z173" s="29"/>
      <c r="AA173" s="29"/>
      <c r="AB173" s="29"/>
      <c r="AC173" s="29"/>
      <c r="AD173" s="29"/>
      <c r="AE173" s="29"/>
      <c r="AF173" s="29"/>
    </row>
    <row r="174">
      <c r="A174" s="31">
        <v>173.0</v>
      </c>
      <c r="B174" s="31" t="s">
        <v>74</v>
      </c>
      <c r="C174" s="31" t="s">
        <v>334</v>
      </c>
      <c r="D174" s="31" t="s">
        <v>361</v>
      </c>
      <c r="E174" s="31" t="s">
        <v>347</v>
      </c>
      <c r="F174" s="31">
        <v>3.0</v>
      </c>
      <c r="G174" s="31" t="s">
        <v>97</v>
      </c>
      <c r="H174" s="32">
        <v>44693.0</v>
      </c>
      <c r="I174" s="31" t="s">
        <v>69</v>
      </c>
      <c r="J174" s="31" t="s">
        <v>349</v>
      </c>
      <c r="K174" s="34"/>
      <c r="L174" s="35"/>
      <c r="M174" s="31">
        <v>2022.0</v>
      </c>
      <c r="N174" s="35"/>
      <c r="O174" s="35"/>
      <c r="P174" s="31" t="s">
        <v>71</v>
      </c>
      <c r="Q174" s="33"/>
      <c r="R174" s="33"/>
      <c r="S174" s="35"/>
      <c r="T174" s="33"/>
      <c r="U174" s="35"/>
      <c r="V174" s="35"/>
      <c r="W174" s="29"/>
      <c r="X174" s="29"/>
      <c r="Y174" s="29"/>
      <c r="Z174" s="29"/>
      <c r="AA174" s="29"/>
      <c r="AB174" s="29"/>
      <c r="AC174" s="29"/>
      <c r="AD174" s="29"/>
      <c r="AE174" s="29"/>
      <c r="AF174" s="29"/>
    </row>
    <row r="175">
      <c r="A175" s="31">
        <v>174.0</v>
      </c>
      <c r="B175" s="31" t="s">
        <v>74</v>
      </c>
      <c r="C175" s="31" t="s">
        <v>334</v>
      </c>
      <c r="D175" s="31" t="s">
        <v>362</v>
      </c>
      <c r="E175" s="31" t="s">
        <v>347</v>
      </c>
      <c r="F175" s="31">
        <v>3.0</v>
      </c>
      <c r="G175" s="31" t="s">
        <v>97</v>
      </c>
      <c r="H175" s="32">
        <v>44693.0</v>
      </c>
      <c r="I175" s="31" t="s">
        <v>69</v>
      </c>
      <c r="J175" s="31" t="s">
        <v>349</v>
      </c>
      <c r="K175" s="34"/>
      <c r="L175" s="35"/>
      <c r="M175" s="31">
        <v>2022.0</v>
      </c>
      <c r="N175" s="35"/>
      <c r="O175" s="35"/>
      <c r="P175" s="31" t="s">
        <v>71</v>
      </c>
      <c r="Q175" s="33"/>
      <c r="R175" s="33"/>
      <c r="S175" s="35"/>
      <c r="T175" s="33"/>
      <c r="U175" s="35"/>
      <c r="V175" s="35"/>
      <c r="W175" s="29"/>
      <c r="X175" s="29"/>
      <c r="Y175" s="29"/>
      <c r="Z175" s="29"/>
      <c r="AA175" s="29"/>
      <c r="AB175" s="29"/>
      <c r="AC175" s="29"/>
      <c r="AD175" s="29"/>
      <c r="AE175" s="29"/>
      <c r="AF175" s="29"/>
    </row>
    <row r="176">
      <c r="A176" s="31">
        <v>175.0</v>
      </c>
      <c r="B176" s="31" t="s">
        <v>74</v>
      </c>
      <c r="C176" s="31" t="s">
        <v>334</v>
      </c>
      <c r="D176" s="31" t="s">
        <v>363</v>
      </c>
      <c r="E176" s="31" t="s">
        <v>347</v>
      </c>
      <c r="F176" s="31">
        <v>3.0</v>
      </c>
      <c r="G176" s="31" t="s">
        <v>97</v>
      </c>
      <c r="H176" s="32">
        <v>44693.0</v>
      </c>
      <c r="I176" s="31" t="s">
        <v>69</v>
      </c>
      <c r="J176" s="31" t="s">
        <v>349</v>
      </c>
      <c r="K176" s="34"/>
      <c r="L176" s="35"/>
      <c r="M176" s="31">
        <v>2022.0</v>
      </c>
      <c r="N176" s="31" t="s">
        <v>364</v>
      </c>
      <c r="O176" s="35"/>
      <c r="P176" s="31" t="s">
        <v>71</v>
      </c>
      <c r="Q176" s="33"/>
      <c r="R176" s="33"/>
      <c r="S176" s="35"/>
      <c r="T176" s="33"/>
      <c r="U176" s="35"/>
      <c r="V176" s="35"/>
      <c r="W176" s="29"/>
      <c r="X176" s="29"/>
      <c r="Y176" s="29"/>
      <c r="Z176" s="29"/>
      <c r="AA176" s="29"/>
      <c r="AB176" s="29"/>
      <c r="AC176" s="29"/>
      <c r="AD176" s="29"/>
      <c r="AE176" s="29"/>
      <c r="AF176" s="29"/>
    </row>
    <row r="177">
      <c r="A177" s="31">
        <v>176.0</v>
      </c>
      <c r="B177" s="31" t="s">
        <v>74</v>
      </c>
      <c r="C177" s="31" t="s">
        <v>334</v>
      </c>
      <c r="D177" s="31" t="s">
        <v>365</v>
      </c>
      <c r="E177" s="31" t="s">
        <v>347</v>
      </c>
      <c r="F177" s="31">
        <v>3.0</v>
      </c>
      <c r="G177" s="31" t="s">
        <v>97</v>
      </c>
      <c r="H177" s="32">
        <v>44708.0</v>
      </c>
      <c r="I177" s="35"/>
      <c r="J177" s="33"/>
      <c r="K177" s="34"/>
      <c r="L177" s="35"/>
      <c r="M177" s="35"/>
      <c r="N177" s="35"/>
      <c r="O177" s="31" t="s">
        <v>298</v>
      </c>
      <c r="P177" s="31" t="s">
        <v>60</v>
      </c>
      <c r="Q177" s="31" t="s">
        <v>71</v>
      </c>
      <c r="R177" s="33"/>
      <c r="S177" s="35"/>
      <c r="T177" s="33"/>
      <c r="U177" s="35"/>
      <c r="V177" s="35"/>
      <c r="W177" s="29"/>
      <c r="X177" s="29"/>
      <c r="Y177" s="29"/>
      <c r="Z177" s="29"/>
      <c r="AA177" s="29"/>
      <c r="AB177" s="29"/>
      <c r="AC177" s="29"/>
      <c r="AD177" s="29"/>
      <c r="AE177" s="29"/>
      <c r="AF177" s="29"/>
    </row>
    <row r="178">
      <c r="A178" s="31">
        <v>177.0</v>
      </c>
      <c r="B178" s="31" t="s">
        <v>74</v>
      </c>
      <c r="C178" s="31" t="s">
        <v>334</v>
      </c>
      <c r="D178" s="31" t="s">
        <v>366</v>
      </c>
      <c r="E178" s="31" t="s">
        <v>67</v>
      </c>
      <c r="F178" s="31">
        <v>3.0</v>
      </c>
      <c r="G178" s="31" t="s">
        <v>89</v>
      </c>
      <c r="H178" s="32">
        <v>44340.0</v>
      </c>
      <c r="I178" s="35"/>
      <c r="J178" s="33"/>
      <c r="K178" s="34"/>
      <c r="L178" s="35"/>
      <c r="M178" s="35"/>
      <c r="N178" s="31" t="s">
        <v>367</v>
      </c>
      <c r="O178" s="31" t="s">
        <v>298</v>
      </c>
      <c r="P178" s="31" t="s">
        <v>60</v>
      </c>
      <c r="Q178" s="31" t="s">
        <v>71</v>
      </c>
      <c r="R178" s="33"/>
      <c r="S178" s="35"/>
      <c r="T178" s="33"/>
      <c r="U178" s="35"/>
      <c r="V178" s="35"/>
      <c r="W178" s="29"/>
      <c r="X178" s="29"/>
      <c r="Y178" s="29"/>
      <c r="Z178" s="29"/>
      <c r="AA178" s="29"/>
      <c r="AB178" s="29"/>
      <c r="AC178" s="29"/>
      <c r="AD178" s="29"/>
      <c r="AE178" s="29"/>
      <c r="AF178" s="29"/>
    </row>
    <row r="179">
      <c r="A179" s="31">
        <v>178.0</v>
      </c>
      <c r="B179" s="31" t="s">
        <v>74</v>
      </c>
      <c r="C179" s="31" t="s">
        <v>334</v>
      </c>
      <c r="D179" s="31" t="s">
        <v>368</v>
      </c>
      <c r="E179" s="31" t="s">
        <v>120</v>
      </c>
      <c r="F179" s="31">
        <v>3.0</v>
      </c>
      <c r="G179" s="31" t="s">
        <v>89</v>
      </c>
      <c r="H179" s="32">
        <v>44340.0</v>
      </c>
      <c r="I179" s="35"/>
      <c r="J179" s="33"/>
      <c r="K179" s="34"/>
      <c r="L179" s="35"/>
      <c r="M179" s="35"/>
      <c r="N179" s="31" t="s">
        <v>367</v>
      </c>
      <c r="O179" s="31" t="s">
        <v>298</v>
      </c>
      <c r="P179" s="31" t="s">
        <v>60</v>
      </c>
      <c r="Q179" s="31" t="s">
        <v>71</v>
      </c>
      <c r="R179" s="33"/>
      <c r="S179" s="35"/>
      <c r="T179" s="33"/>
      <c r="U179" s="35"/>
      <c r="V179" s="35"/>
      <c r="W179" s="29"/>
      <c r="X179" s="29"/>
      <c r="Y179" s="29"/>
      <c r="Z179" s="29"/>
      <c r="AA179" s="29"/>
      <c r="AB179" s="29"/>
      <c r="AC179" s="29"/>
      <c r="AD179" s="29"/>
      <c r="AE179" s="29"/>
      <c r="AF179" s="29"/>
    </row>
    <row r="180">
      <c r="A180" s="31">
        <v>179.0</v>
      </c>
      <c r="B180" s="31" t="s">
        <v>74</v>
      </c>
      <c r="C180" s="31" t="s">
        <v>334</v>
      </c>
      <c r="D180" s="31" t="s">
        <v>369</v>
      </c>
      <c r="E180" s="31" t="s">
        <v>57</v>
      </c>
      <c r="F180" s="31">
        <v>3.0</v>
      </c>
      <c r="G180" s="31" t="s">
        <v>89</v>
      </c>
      <c r="H180" s="32">
        <v>44340.0</v>
      </c>
      <c r="I180" s="35"/>
      <c r="J180" s="33"/>
      <c r="K180" s="34"/>
      <c r="L180" s="35"/>
      <c r="M180" s="35"/>
      <c r="N180" s="31" t="s">
        <v>367</v>
      </c>
      <c r="O180" s="31" t="s">
        <v>298</v>
      </c>
      <c r="P180" s="31" t="s">
        <v>60</v>
      </c>
      <c r="Q180" s="31" t="s">
        <v>71</v>
      </c>
      <c r="R180" s="33"/>
      <c r="S180" s="35"/>
      <c r="T180" s="33"/>
      <c r="U180" s="35"/>
      <c r="V180" s="35"/>
      <c r="W180" s="29"/>
      <c r="X180" s="29"/>
      <c r="Y180" s="29"/>
      <c r="Z180" s="29"/>
      <c r="AA180" s="29"/>
      <c r="AB180" s="29"/>
      <c r="AC180" s="29"/>
      <c r="AD180" s="29"/>
      <c r="AE180" s="29"/>
      <c r="AF180" s="29"/>
    </row>
    <row r="181">
      <c r="A181" s="31">
        <v>180.0</v>
      </c>
      <c r="B181" s="31" t="s">
        <v>74</v>
      </c>
      <c r="C181" s="31" t="s">
        <v>334</v>
      </c>
      <c r="D181" s="31" t="s">
        <v>370</v>
      </c>
      <c r="E181" s="31" t="s">
        <v>67</v>
      </c>
      <c r="F181" s="31">
        <v>3.0</v>
      </c>
      <c r="G181" s="31" t="s">
        <v>89</v>
      </c>
      <c r="H181" s="32">
        <v>44340.0</v>
      </c>
      <c r="I181" s="35"/>
      <c r="J181" s="33"/>
      <c r="K181" s="34"/>
      <c r="L181" s="35"/>
      <c r="M181" s="35"/>
      <c r="N181" s="31" t="s">
        <v>367</v>
      </c>
      <c r="O181" s="31" t="s">
        <v>298</v>
      </c>
      <c r="P181" s="31" t="s">
        <v>60</v>
      </c>
      <c r="Q181" s="31" t="s">
        <v>71</v>
      </c>
      <c r="R181" s="33"/>
      <c r="S181" s="35"/>
      <c r="T181" s="33"/>
      <c r="U181" s="35"/>
      <c r="V181" s="35"/>
      <c r="W181" s="29"/>
      <c r="X181" s="29"/>
      <c r="Y181" s="29"/>
      <c r="Z181" s="29"/>
      <c r="AA181" s="29"/>
      <c r="AB181" s="29"/>
      <c r="AC181" s="29"/>
      <c r="AD181" s="29"/>
      <c r="AE181" s="29"/>
      <c r="AF181" s="29"/>
    </row>
    <row r="182">
      <c r="A182" s="31">
        <v>181.0</v>
      </c>
      <c r="B182" s="31" t="s">
        <v>74</v>
      </c>
      <c r="C182" s="31" t="s">
        <v>334</v>
      </c>
      <c r="D182" s="31" t="s">
        <v>371</v>
      </c>
      <c r="E182" s="31" t="s">
        <v>95</v>
      </c>
      <c r="F182" s="31">
        <v>3.0</v>
      </c>
      <c r="G182" s="31" t="s">
        <v>89</v>
      </c>
      <c r="H182" s="32">
        <v>44340.0</v>
      </c>
      <c r="I182" s="35"/>
      <c r="J182" s="33"/>
      <c r="K182" s="34"/>
      <c r="L182" s="35"/>
      <c r="M182" s="35"/>
      <c r="N182" s="31" t="s">
        <v>367</v>
      </c>
      <c r="O182" s="31" t="s">
        <v>298</v>
      </c>
      <c r="P182" s="31" t="s">
        <v>60</v>
      </c>
      <c r="Q182" s="31" t="s">
        <v>71</v>
      </c>
      <c r="R182" s="33"/>
      <c r="S182" s="35"/>
      <c r="T182" s="33"/>
      <c r="U182" s="35"/>
      <c r="V182" s="35"/>
      <c r="W182" s="29"/>
      <c r="X182" s="29"/>
      <c r="Y182" s="29"/>
      <c r="Z182" s="29"/>
      <c r="AA182" s="29"/>
      <c r="AB182" s="29"/>
      <c r="AC182" s="29"/>
      <c r="AD182" s="29"/>
      <c r="AE182" s="29"/>
      <c r="AF182" s="29"/>
    </row>
    <row r="183">
      <c r="A183" s="31">
        <v>182.0</v>
      </c>
      <c r="B183" s="31" t="s">
        <v>54</v>
      </c>
      <c r="C183" s="31" t="s">
        <v>334</v>
      </c>
      <c r="D183" s="31" t="s">
        <v>372</v>
      </c>
      <c r="E183" s="31" t="s">
        <v>67</v>
      </c>
      <c r="F183" s="31">
        <v>3.0</v>
      </c>
      <c r="G183" s="31" t="s">
        <v>89</v>
      </c>
      <c r="H183" s="32">
        <v>44335.0</v>
      </c>
      <c r="I183" s="35"/>
      <c r="J183" s="33"/>
      <c r="K183" s="34"/>
      <c r="L183" s="35"/>
      <c r="M183" s="35"/>
      <c r="N183" s="31" t="s">
        <v>367</v>
      </c>
      <c r="O183" s="31" t="s">
        <v>298</v>
      </c>
      <c r="P183" s="31" t="s">
        <v>60</v>
      </c>
      <c r="Q183" s="31" t="s">
        <v>71</v>
      </c>
      <c r="R183" s="33"/>
      <c r="S183" s="35"/>
      <c r="T183" s="33"/>
      <c r="U183" s="35"/>
      <c r="V183" s="35"/>
      <c r="W183" s="29"/>
      <c r="X183" s="29"/>
      <c r="Y183" s="29"/>
      <c r="Z183" s="29"/>
      <c r="AA183" s="29"/>
      <c r="AB183" s="29"/>
      <c r="AC183" s="29"/>
      <c r="AD183" s="29"/>
      <c r="AE183" s="29"/>
      <c r="AF183" s="29"/>
    </row>
    <row r="184">
      <c r="A184" s="31">
        <v>183.0</v>
      </c>
      <c r="B184" s="31" t="s">
        <v>74</v>
      </c>
      <c r="C184" s="31" t="s">
        <v>334</v>
      </c>
      <c r="D184" s="31" t="s">
        <v>373</v>
      </c>
      <c r="E184" s="31" t="s">
        <v>67</v>
      </c>
      <c r="F184" s="31">
        <v>3.0</v>
      </c>
      <c r="G184" s="31" t="s">
        <v>89</v>
      </c>
      <c r="H184" s="32">
        <v>44335.0</v>
      </c>
      <c r="I184" s="35"/>
      <c r="J184" s="33"/>
      <c r="K184" s="34"/>
      <c r="L184" s="35"/>
      <c r="M184" s="35"/>
      <c r="N184" s="31" t="s">
        <v>367</v>
      </c>
      <c r="O184" s="31" t="s">
        <v>298</v>
      </c>
      <c r="P184" s="31" t="s">
        <v>60</v>
      </c>
      <c r="Q184" s="31" t="s">
        <v>71</v>
      </c>
      <c r="R184" s="33"/>
      <c r="S184" s="35"/>
      <c r="T184" s="33"/>
      <c r="U184" s="35"/>
      <c r="V184" s="35"/>
      <c r="W184" s="29"/>
      <c r="X184" s="29"/>
      <c r="Y184" s="29"/>
      <c r="Z184" s="29"/>
      <c r="AA184" s="29"/>
      <c r="AB184" s="29"/>
      <c r="AC184" s="29"/>
      <c r="AD184" s="29"/>
      <c r="AE184" s="29"/>
      <c r="AF184" s="29"/>
    </row>
    <row r="185">
      <c r="A185" s="31">
        <v>184.0</v>
      </c>
      <c r="B185" s="31" t="s">
        <v>62</v>
      </c>
      <c r="C185" s="31" t="s">
        <v>55</v>
      </c>
      <c r="D185" s="31" t="s">
        <v>374</v>
      </c>
      <c r="E185" s="31" t="s">
        <v>57</v>
      </c>
      <c r="F185" s="31">
        <v>3.0</v>
      </c>
      <c r="G185" s="31" t="s">
        <v>89</v>
      </c>
      <c r="H185" s="32">
        <v>44335.0</v>
      </c>
      <c r="I185" s="35"/>
      <c r="J185" s="33"/>
      <c r="K185" s="34"/>
      <c r="L185" s="35"/>
      <c r="M185" s="35"/>
      <c r="N185" s="31" t="s">
        <v>367</v>
      </c>
      <c r="O185" s="31" t="s">
        <v>298</v>
      </c>
      <c r="P185" s="31" t="s">
        <v>60</v>
      </c>
      <c r="Q185" s="31" t="s">
        <v>71</v>
      </c>
      <c r="R185" s="33"/>
      <c r="S185" s="35"/>
      <c r="T185" s="33"/>
      <c r="U185" s="35"/>
      <c r="V185" s="35"/>
      <c r="W185" s="29"/>
      <c r="X185" s="29"/>
      <c r="Y185" s="29"/>
      <c r="Z185" s="29"/>
      <c r="AA185" s="29"/>
      <c r="AB185" s="29"/>
      <c r="AC185" s="29"/>
      <c r="AD185" s="29"/>
      <c r="AE185" s="29"/>
      <c r="AF185" s="29"/>
    </row>
    <row r="186">
      <c r="A186" s="31">
        <v>185.0</v>
      </c>
      <c r="B186" s="31" t="s">
        <v>74</v>
      </c>
      <c r="C186" s="31" t="s">
        <v>55</v>
      </c>
      <c r="D186" s="31" t="s">
        <v>375</v>
      </c>
      <c r="E186" s="31" t="s">
        <v>57</v>
      </c>
      <c r="F186" s="31">
        <v>3.0</v>
      </c>
      <c r="G186" s="31" t="s">
        <v>89</v>
      </c>
      <c r="H186" s="32">
        <v>44335.0</v>
      </c>
      <c r="I186" s="35"/>
      <c r="J186" s="33"/>
      <c r="K186" s="34"/>
      <c r="L186" s="35"/>
      <c r="M186" s="35"/>
      <c r="N186" s="31" t="s">
        <v>367</v>
      </c>
      <c r="O186" s="31" t="s">
        <v>298</v>
      </c>
      <c r="P186" s="31" t="s">
        <v>60</v>
      </c>
      <c r="Q186" s="31" t="s">
        <v>71</v>
      </c>
      <c r="R186" s="33"/>
      <c r="S186" s="35"/>
      <c r="T186" s="33"/>
      <c r="U186" s="35"/>
      <c r="V186" s="35"/>
      <c r="W186" s="29"/>
      <c r="X186" s="29"/>
      <c r="Y186" s="29"/>
      <c r="Z186" s="29"/>
      <c r="AA186" s="29"/>
      <c r="AB186" s="29"/>
      <c r="AC186" s="29"/>
      <c r="AD186" s="29"/>
      <c r="AE186" s="29"/>
      <c r="AF186" s="29"/>
    </row>
    <row r="187">
      <c r="A187" s="31">
        <v>186.0</v>
      </c>
      <c r="B187" s="31" t="s">
        <v>62</v>
      </c>
      <c r="C187" s="31" t="s">
        <v>75</v>
      </c>
      <c r="D187" s="31" t="s">
        <v>376</v>
      </c>
      <c r="E187" s="31" t="s">
        <v>67</v>
      </c>
      <c r="F187" s="31">
        <v>3.0</v>
      </c>
      <c r="G187" s="31" t="s">
        <v>89</v>
      </c>
      <c r="H187" s="32">
        <v>44335.0</v>
      </c>
      <c r="I187" s="35"/>
      <c r="J187" s="33"/>
      <c r="K187" s="34"/>
      <c r="L187" s="35"/>
      <c r="M187" s="35"/>
      <c r="N187" s="31" t="s">
        <v>367</v>
      </c>
      <c r="O187" s="31" t="s">
        <v>298</v>
      </c>
      <c r="P187" s="31" t="s">
        <v>60</v>
      </c>
      <c r="Q187" s="31" t="s">
        <v>71</v>
      </c>
      <c r="R187" s="33"/>
      <c r="S187" s="35"/>
      <c r="T187" s="33"/>
      <c r="U187" s="35"/>
      <c r="V187" s="35"/>
      <c r="W187" s="29"/>
      <c r="X187" s="29"/>
      <c r="Y187" s="29"/>
      <c r="Z187" s="29"/>
      <c r="AA187" s="29"/>
      <c r="AB187" s="29"/>
      <c r="AC187" s="29"/>
      <c r="AD187" s="29"/>
      <c r="AE187" s="29"/>
      <c r="AF187" s="29"/>
    </row>
    <row r="188">
      <c r="A188" s="31">
        <v>187.0</v>
      </c>
      <c r="B188" s="31" t="s">
        <v>74</v>
      </c>
      <c r="C188" s="31" t="s">
        <v>377</v>
      </c>
      <c r="D188" s="31" t="s">
        <v>378</v>
      </c>
      <c r="E188" s="31" t="s">
        <v>67</v>
      </c>
      <c r="F188" s="31">
        <v>3.0</v>
      </c>
      <c r="G188" s="31" t="s">
        <v>89</v>
      </c>
      <c r="H188" s="32">
        <v>44335.0</v>
      </c>
      <c r="I188" s="35"/>
      <c r="J188" s="33"/>
      <c r="K188" s="34"/>
      <c r="L188" s="35"/>
      <c r="M188" s="35"/>
      <c r="N188" s="31" t="s">
        <v>367</v>
      </c>
      <c r="O188" s="31" t="s">
        <v>298</v>
      </c>
      <c r="P188" s="31" t="s">
        <v>60</v>
      </c>
      <c r="Q188" s="31" t="s">
        <v>71</v>
      </c>
      <c r="R188" s="33"/>
      <c r="S188" s="35"/>
      <c r="T188" s="33"/>
      <c r="U188" s="35"/>
      <c r="V188" s="35"/>
      <c r="W188" s="29"/>
      <c r="X188" s="29"/>
      <c r="Y188" s="29"/>
      <c r="Z188" s="29"/>
      <c r="AA188" s="29"/>
      <c r="AB188" s="29"/>
      <c r="AC188" s="29"/>
      <c r="AD188" s="29"/>
      <c r="AE188" s="29"/>
      <c r="AF188" s="29"/>
    </row>
    <row r="189">
      <c r="A189" s="31">
        <v>188.0</v>
      </c>
      <c r="B189" s="31" t="s">
        <v>74</v>
      </c>
      <c r="C189" s="31" t="s">
        <v>377</v>
      </c>
      <c r="D189" s="31" t="s">
        <v>379</v>
      </c>
      <c r="E189" s="31" t="s">
        <v>67</v>
      </c>
      <c r="F189" s="31">
        <v>3.0</v>
      </c>
      <c r="G189" s="31" t="s">
        <v>89</v>
      </c>
      <c r="H189" s="32">
        <v>44335.0</v>
      </c>
      <c r="I189" s="35"/>
      <c r="J189" s="33"/>
      <c r="K189" s="34"/>
      <c r="L189" s="35"/>
      <c r="M189" s="35"/>
      <c r="N189" s="31" t="s">
        <v>367</v>
      </c>
      <c r="O189" s="31" t="s">
        <v>298</v>
      </c>
      <c r="P189" s="31" t="s">
        <v>60</v>
      </c>
      <c r="Q189" s="31" t="s">
        <v>71</v>
      </c>
      <c r="R189" s="33"/>
      <c r="S189" s="35"/>
      <c r="T189" s="33"/>
      <c r="U189" s="35"/>
      <c r="V189" s="35"/>
      <c r="W189" s="29"/>
      <c r="X189" s="29"/>
      <c r="Y189" s="29"/>
      <c r="Z189" s="29"/>
      <c r="AA189" s="29"/>
      <c r="AB189" s="29"/>
      <c r="AC189" s="29"/>
      <c r="AD189" s="29"/>
      <c r="AE189" s="29"/>
      <c r="AF189" s="29"/>
    </row>
    <row r="190">
      <c r="A190" s="31">
        <v>189.0</v>
      </c>
      <c r="B190" s="31" t="s">
        <v>74</v>
      </c>
      <c r="C190" s="31" t="s">
        <v>377</v>
      </c>
      <c r="D190" s="31" t="s">
        <v>380</v>
      </c>
      <c r="E190" s="31" t="s">
        <v>152</v>
      </c>
      <c r="F190" s="31">
        <v>3.0</v>
      </c>
      <c r="G190" s="31" t="s">
        <v>89</v>
      </c>
      <c r="H190" s="32">
        <v>44335.0</v>
      </c>
      <c r="I190" s="35"/>
      <c r="J190" s="33"/>
      <c r="K190" s="34"/>
      <c r="L190" s="35"/>
      <c r="M190" s="35"/>
      <c r="N190" s="31" t="s">
        <v>367</v>
      </c>
      <c r="O190" s="31" t="s">
        <v>298</v>
      </c>
      <c r="P190" s="31" t="s">
        <v>60</v>
      </c>
      <c r="Q190" s="31" t="s">
        <v>71</v>
      </c>
      <c r="R190" s="33"/>
      <c r="S190" s="35"/>
      <c r="T190" s="33"/>
      <c r="U190" s="35"/>
      <c r="V190" s="35"/>
      <c r="W190" s="29"/>
      <c r="X190" s="29"/>
      <c r="Y190" s="29"/>
      <c r="Z190" s="29"/>
      <c r="AA190" s="29"/>
      <c r="AB190" s="29"/>
      <c r="AC190" s="29"/>
      <c r="AD190" s="29"/>
      <c r="AE190" s="29"/>
      <c r="AF190" s="29"/>
    </row>
    <row r="191">
      <c r="A191" s="31">
        <v>190.0</v>
      </c>
      <c r="B191" s="31" t="s">
        <v>74</v>
      </c>
      <c r="C191" s="31" t="s">
        <v>55</v>
      </c>
      <c r="D191" s="31" t="s">
        <v>381</v>
      </c>
      <c r="E191" s="31" t="s">
        <v>57</v>
      </c>
      <c r="F191" s="31">
        <v>3.0</v>
      </c>
      <c r="G191" s="31" t="s">
        <v>89</v>
      </c>
      <c r="H191" s="32">
        <v>44335.0</v>
      </c>
      <c r="I191" s="35"/>
      <c r="J191" s="33"/>
      <c r="K191" s="34"/>
      <c r="L191" s="35"/>
      <c r="M191" s="35"/>
      <c r="N191" s="31" t="s">
        <v>367</v>
      </c>
      <c r="O191" s="31" t="s">
        <v>298</v>
      </c>
      <c r="P191" s="31" t="s">
        <v>60</v>
      </c>
      <c r="Q191" s="31" t="s">
        <v>71</v>
      </c>
      <c r="R191" s="33"/>
      <c r="S191" s="35"/>
      <c r="T191" s="33"/>
      <c r="U191" s="35"/>
      <c r="V191" s="35"/>
      <c r="W191" s="29"/>
      <c r="X191" s="29"/>
      <c r="Y191" s="29"/>
      <c r="Z191" s="29"/>
      <c r="AA191" s="29"/>
      <c r="AB191" s="29"/>
      <c r="AC191" s="29"/>
      <c r="AD191" s="29"/>
      <c r="AE191" s="29"/>
      <c r="AF191" s="29"/>
    </row>
    <row r="192">
      <c r="A192" s="31">
        <v>191.0</v>
      </c>
      <c r="B192" s="31" t="s">
        <v>62</v>
      </c>
      <c r="C192" s="31" t="s">
        <v>334</v>
      </c>
      <c r="D192" s="31" t="s">
        <v>382</v>
      </c>
      <c r="E192" s="31" t="s">
        <v>67</v>
      </c>
      <c r="F192" s="31">
        <v>3.0</v>
      </c>
      <c r="G192" s="31" t="s">
        <v>232</v>
      </c>
      <c r="H192" s="32">
        <v>44685.0</v>
      </c>
      <c r="I192" s="35"/>
      <c r="J192" s="33"/>
      <c r="K192" s="34"/>
      <c r="L192" s="35"/>
      <c r="M192" s="35"/>
      <c r="N192" s="35"/>
      <c r="O192" s="31" t="s">
        <v>298</v>
      </c>
      <c r="P192" s="31" t="s">
        <v>60</v>
      </c>
      <c r="Q192" s="31" t="s">
        <v>71</v>
      </c>
      <c r="R192" s="33"/>
      <c r="S192" s="35"/>
      <c r="T192" s="33"/>
      <c r="U192" s="35"/>
      <c r="V192" s="35"/>
      <c r="W192" s="29"/>
      <c r="X192" s="29"/>
      <c r="Y192" s="29"/>
      <c r="Z192" s="29"/>
      <c r="AA192" s="29"/>
      <c r="AB192" s="29"/>
      <c r="AC192" s="29"/>
      <c r="AD192" s="29"/>
      <c r="AE192" s="29"/>
      <c r="AF192" s="29"/>
    </row>
    <row r="193">
      <c r="A193" s="31">
        <v>192.0</v>
      </c>
      <c r="B193" s="31" t="s">
        <v>74</v>
      </c>
      <c r="C193" s="31" t="s">
        <v>55</v>
      </c>
      <c r="D193" s="31" t="s">
        <v>383</v>
      </c>
      <c r="E193" s="31" t="s">
        <v>347</v>
      </c>
      <c r="F193" s="31">
        <v>1.0</v>
      </c>
      <c r="G193" s="31" t="s">
        <v>232</v>
      </c>
      <c r="H193" s="32">
        <v>44687.0</v>
      </c>
      <c r="I193" s="35"/>
      <c r="J193" s="33"/>
      <c r="K193" s="34"/>
      <c r="L193" s="35"/>
      <c r="M193" s="35"/>
      <c r="N193" s="35"/>
      <c r="O193" s="31" t="s">
        <v>384</v>
      </c>
      <c r="P193" s="31" t="s">
        <v>60</v>
      </c>
      <c r="Q193" s="31" t="s">
        <v>71</v>
      </c>
      <c r="R193" s="33"/>
      <c r="S193" s="35"/>
      <c r="T193" s="33"/>
      <c r="U193" s="35"/>
      <c r="V193" s="31" t="s">
        <v>298</v>
      </c>
      <c r="W193" s="29"/>
      <c r="X193" s="29"/>
      <c r="Y193" s="29"/>
      <c r="Z193" s="29"/>
      <c r="AA193" s="29"/>
      <c r="AB193" s="29"/>
      <c r="AC193" s="29"/>
      <c r="AD193" s="29"/>
      <c r="AE193" s="29"/>
      <c r="AF193" s="29"/>
    </row>
    <row r="194">
      <c r="A194" s="31">
        <v>193.0</v>
      </c>
      <c r="B194" s="31" t="s">
        <v>74</v>
      </c>
      <c r="C194" s="31" t="s">
        <v>334</v>
      </c>
      <c r="D194" s="31" t="s">
        <v>385</v>
      </c>
      <c r="E194" s="31" t="s">
        <v>57</v>
      </c>
      <c r="F194" s="31">
        <v>3.0</v>
      </c>
      <c r="G194" s="31" t="s">
        <v>232</v>
      </c>
      <c r="H194" s="32">
        <v>44698.0</v>
      </c>
      <c r="I194" s="35"/>
      <c r="J194" s="33"/>
      <c r="K194" s="34"/>
      <c r="L194" s="35"/>
      <c r="M194" s="35"/>
      <c r="N194" s="35"/>
      <c r="O194" s="31" t="s">
        <v>386</v>
      </c>
      <c r="P194" s="31" t="s">
        <v>71</v>
      </c>
      <c r="Q194" s="31" t="s">
        <v>71</v>
      </c>
      <c r="R194" s="33"/>
      <c r="S194" s="31" t="s">
        <v>90</v>
      </c>
      <c r="T194" s="32">
        <v>44876.0</v>
      </c>
      <c r="U194" s="35"/>
      <c r="V194" s="31" t="s">
        <v>298</v>
      </c>
      <c r="W194" s="29"/>
      <c r="X194" s="29"/>
      <c r="Y194" s="29"/>
      <c r="Z194" s="29"/>
      <c r="AA194" s="29"/>
      <c r="AB194" s="29"/>
      <c r="AC194" s="29"/>
      <c r="AD194" s="29"/>
      <c r="AE194" s="29"/>
      <c r="AF194" s="29"/>
    </row>
    <row r="195">
      <c r="A195" s="31">
        <v>194.0</v>
      </c>
      <c r="B195" s="31" t="s">
        <v>74</v>
      </c>
      <c r="C195" s="31" t="s">
        <v>55</v>
      </c>
      <c r="D195" s="31" t="s">
        <v>387</v>
      </c>
      <c r="E195" s="31" t="s">
        <v>67</v>
      </c>
      <c r="F195" s="31">
        <v>3.0</v>
      </c>
      <c r="G195" s="31" t="s">
        <v>232</v>
      </c>
      <c r="H195" s="32">
        <v>44698.0</v>
      </c>
      <c r="I195" s="35"/>
      <c r="J195" s="33"/>
      <c r="K195" s="34"/>
      <c r="L195" s="35"/>
      <c r="M195" s="35"/>
      <c r="N195" s="35"/>
      <c r="O195" s="31" t="s">
        <v>388</v>
      </c>
      <c r="P195" s="31" t="s">
        <v>60</v>
      </c>
      <c r="Q195" s="31" t="s">
        <v>71</v>
      </c>
      <c r="R195" s="33"/>
      <c r="S195" s="35"/>
      <c r="T195" s="33"/>
      <c r="U195" s="35"/>
      <c r="V195" s="31" t="s">
        <v>298</v>
      </c>
      <c r="W195" s="29"/>
      <c r="X195" s="29"/>
      <c r="Y195" s="29"/>
      <c r="Z195" s="29"/>
      <c r="AA195" s="29"/>
      <c r="AB195" s="29"/>
      <c r="AC195" s="29"/>
      <c r="AD195" s="29"/>
      <c r="AE195" s="29"/>
      <c r="AF195" s="29"/>
    </row>
    <row r="196">
      <c r="A196" s="31">
        <v>195.0</v>
      </c>
      <c r="B196" s="31" t="s">
        <v>99</v>
      </c>
      <c r="C196" s="31" t="s">
        <v>55</v>
      </c>
      <c r="D196" s="31" t="s">
        <v>389</v>
      </c>
      <c r="E196" s="31" t="s">
        <v>57</v>
      </c>
      <c r="F196" s="31">
        <v>3.0</v>
      </c>
      <c r="G196" s="31" t="s">
        <v>232</v>
      </c>
      <c r="H196" s="32">
        <v>44698.0</v>
      </c>
      <c r="I196" s="35"/>
      <c r="J196" s="33"/>
      <c r="K196" s="34"/>
      <c r="L196" s="35"/>
      <c r="M196" s="35"/>
      <c r="N196" s="35"/>
      <c r="O196" s="31" t="s">
        <v>390</v>
      </c>
      <c r="P196" s="31" t="s">
        <v>60</v>
      </c>
      <c r="Q196" s="31" t="s">
        <v>71</v>
      </c>
      <c r="R196" s="33"/>
      <c r="S196" s="35"/>
      <c r="T196" s="33"/>
      <c r="U196" s="35"/>
      <c r="V196" s="31" t="s">
        <v>298</v>
      </c>
      <c r="W196" s="29"/>
      <c r="X196" s="29"/>
      <c r="Y196" s="29"/>
      <c r="Z196" s="29"/>
      <c r="AA196" s="29"/>
      <c r="AB196" s="29"/>
      <c r="AC196" s="29"/>
      <c r="AD196" s="29"/>
      <c r="AE196" s="29"/>
      <c r="AF196" s="29"/>
    </row>
    <row r="197">
      <c r="A197" s="31">
        <v>196.0</v>
      </c>
      <c r="B197" s="31" t="s">
        <v>74</v>
      </c>
      <c r="C197" s="31" t="s">
        <v>55</v>
      </c>
      <c r="D197" s="31" t="s">
        <v>391</v>
      </c>
      <c r="E197" s="31" t="s">
        <v>120</v>
      </c>
      <c r="F197" s="35"/>
      <c r="G197" s="31" t="s">
        <v>232</v>
      </c>
      <c r="H197" s="32">
        <v>44781.0</v>
      </c>
      <c r="I197" s="35"/>
      <c r="J197" s="33"/>
      <c r="K197" s="34"/>
      <c r="L197" s="35"/>
      <c r="M197" s="35"/>
      <c r="N197" s="35"/>
      <c r="O197" s="31" t="s">
        <v>392</v>
      </c>
      <c r="P197" s="31" t="s">
        <v>60</v>
      </c>
      <c r="Q197" s="31" t="s">
        <v>71</v>
      </c>
      <c r="R197" s="33"/>
      <c r="S197" s="35"/>
      <c r="T197" s="33"/>
      <c r="U197" s="35"/>
      <c r="V197" s="31" t="s">
        <v>298</v>
      </c>
      <c r="W197" s="29"/>
      <c r="X197" s="29"/>
      <c r="Y197" s="29"/>
      <c r="Z197" s="29"/>
      <c r="AA197" s="29"/>
      <c r="AB197" s="29"/>
      <c r="AC197" s="29"/>
      <c r="AD197" s="29"/>
      <c r="AE197" s="29"/>
      <c r="AF197" s="29"/>
    </row>
    <row r="198">
      <c r="A198" s="31">
        <v>197.0</v>
      </c>
      <c r="B198" s="31" t="s">
        <v>62</v>
      </c>
      <c r="C198" s="31" t="s">
        <v>393</v>
      </c>
      <c r="D198" s="31" t="s">
        <v>394</v>
      </c>
      <c r="E198" s="31" t="s">
        <v>120</v>
      </c>
      <c r="F198" s="31">
        <v>3.0</v>
      </c>
      <c r="G198" s="31" t="s">
        <v>97</v>
      </c>
      <c r="H198" s="33"/>
      <c r="I198" s="31" t="s">
        <v>69</v>
      </c>
      <c r="J198" s="31" t="s">
        <v>73</v>
      </c>
      <c r="K198" s="34"/>
      <c r="L198" s="35"/>
      <c r="M198" s="31">
        <v>2023.0</v>
      </c>
      <c r="N198" s="35"/>
      <c r="O198" s="31" t="s">
        <v>395</v>
      </c>
      <c r="P198" s="31" t="s">
        <v>2</v>
      </c>
      <c r="Q198" s="33"/>
      <c r="R198" s="33"/>
      <c r="S198" s="35"/>
      <c r="T198" s="33"/>
      <c r="U198" s="35"/>
      <c r="V198" s="35"/>
      <c r="W198" s="29"/>
      <c r="X198" s="29"/>
      <c r="Y198" s="29"/>
      <c r="Z198" s="29"/>
      <c r="AA198" s="29"/>
      <c r="AB198" s="29"/>
      <c r="AC198" s="29"/>
      <c r="AD198" s="29"/>
      <c r="AE198" s="29"/>
      <c r="AF198" s="29"/>
    </row>
    <row r="199">
      <c r="A199" s="31">
        <v>198.0</v>
      </c>
      <c r="B199" s="31" t="s">
        <v>62</v>
      </c>
      <c r="C199" s="31" t="s">
        <v>393</v>
      </c>
      <c r="D199" s="31" t="s">
        <v>396</v>
      </c>
      <c r="E199" s="31" t="s">
        <v>130</v>
      </c>
      <c r="F199" s="31">
        <v>3.0</v>
      </c>
      <c r="G199" s="31" t="s">
        <v>97</v>
      </c>
      <c r="H199" s="33"/>
      <c r="I199" s="31" t="s">
        <v>64</v>
      </c>
      <c r="J199" s="33"/>
      <c r="K199" s="34"/>
      <c r="L199" s="35"/>
      <c r="M199" s="35"/>
      <c r="N199" s="35"/>
      <c r="O199" s="31" t="s">
        <v>216</v>
      </c>
      <c r="P199" s="31" t="s">
        <v>83</v>
      </c>
      <c r="Q199" s="33"/>
      <c r="R199" s="33"/>
      <c r="S199" s="35"/>
      <c r="T199" s="33"/>
      <c r="U199" s="35"/>
      <c r="V199" s="35"/>
      <c r="W199" s="29"/>
      <c r="X199" s="29"/>
      <c r="Y199" s="29"/>
      <c r="Z199" s="29"/>
      <c r="AA199" s="29"/>
      <c r="AB199" s="29"/>
      <c r="AC199" s="29"/>
      <c r="AD199" s="29"/>
      <c r="AE199" s="29"/>
      <c r="AF199" s="29"/>
    </row>
    <row r="200">
      <c r="A200" s="31">
        <v>199.0</v>
      </c>
      <c r="B200" s="31" t="s">
        <v>62</v>
      </c>
      <c r="C200" s="31" t="s">
        <v>393</v>
      </c>
      <c r="D200" s="31" t="s">
        <v>397</v>
      </c>
      <c r="E200" s="31" t="s">
        <v>130</v>
      </c>
      <c r="F200" s="31">
        <v>3.0</v>
      </c>
      <c r="G200" s="31" t="s">
        <v>97</v>
      </c>
      <c r="H200" s="33"/>
      <c r="I200" s="31" t="s">
        <v>64</v>
      </c>
      <c r="J200" s="33"/>
      <c r="K200" s="34"/>
      <c r="L200" s="35"/>
      <c r="M200" s="35"/>
      <c r="N200" s="35"/>
      <c r="O200" s="31" t="s">
        <v>216</v>
      </c>
      <c r="P200" s="31" t="s">
        <v>83</v>
      </c>
      <c r="Q200" s="33"/>
      <c r="R200" s="33"/>
      <c r="S200" s="35"/>
      <c r="T200" s="33"/>
      <c r="U200" s="35"/>
      <c r="V200" s="35"/>
      <c r="W200" s="29"/>
      <c r="X200" s="29"/>
      <c r="Y200" s="29"/>
      <c r="Z200" s="29"/>
      <c r="AA200" s="29"/>
      <c r="AB200" s="29"/>
      <c r="AC200" s="29"/>
      <c r="AD200" s="29"/>
      <c r="AE200" s="29"/>
      <c r="AF200" s="29"/>
    </row>
    <row r="201">
      <c r="A201" s="31">
        <v>200.0</v>
      </c>
      <c r="B201" s="31" t="s">
        <v>54</v>
      </c>
      <c r="C201" s="31" t="s">
        <v>398</v>
      </c>
      <c r="D201" s="31" t="s">
        <v>399</v>
      </c>
      <c r="E201" s="31" t="s">
        <v>347</v>
      </c>
      <c r="F201" s="31">
        <v>1.0</v>
      </c>
      <c r="G201" s="31" t="s">
        <v>97</v>
      </c>
      <c r="H201" s="33"/>
      <c r="I201" s="31" t="s">
        <v>59</v>
      </c>
      <c r="J201" s="33"/>
      <c r="K201" s="34"/>
      <c r="L201" s="35"/>
      <c r="M201" s="31">
        <v>2023.0</v>
      </c>
      <c r="N201" s="35"/>
      <c r="O201" s="31" t="s">
        <v>400</v>
      </c>
      <c r="P201" s="31" t="s">
        <v>60</v>
      </c>
      <c r="Q201" s="33"/>
      <c r="R201" s="33"/>
      <c r="S201" s="35"/>
      <c r="T201" s="33"/>
      <c r="U201" s="35"/>
      <c r="V201" s="35"/>
      <c r="W201" s="29"/>
      <c r="X201" s="29"/>
      <c r="Y201" s="29"/>
      <c r="Z201" s="29"/>
      <c r="AA201" s="29"/>
      <c r="AB201" s="29"/>
      <c r="AC201" s="29"/>
      <c r="AD201" s="29"/>
      <c r="AE201" s="29"/>
      <c r="AF201" s="29"/>
    </row>
    <row r="202">
      <c r="A202" s="31">
        <v>201.0</v>
      </c>
      <c r="B202" s="31" t="s">
        <v>54</v>
      </c>
      <c r="C202" s="31" t="s">
        <v>398</v>
      </c>
      <c r="D202" s="31" t="s">
        <v>401</v>
      </c>
      <c r="E202" s="31" t="s">
        <v>347</v>
      </c>
      <c r="F202" s="31">
        <v>1.0</v>
      </c>
      <c r="G202" s="31" t="s">
        <v>97</v>
      </c>
      <c r="H202" s="33"/>
      <c r="I202" s="31" t="s">
        <v>59</v>
      </c>
      <c r="J202" s="33"/>
      <c r="K202" s="34"/>
      <c r="L202" s="35"/>
      <c r="M202" s="31">
        <v>2023.0</v>
      </c>
      <c r="N202" s="35"/>
      <c r="O202" s="31" t="s">
        <v>402</v>
      </c>
      <c r="P202" s="31" t="s">
        <v>60</v>
      </c>
      <c r="Q202" s="33"/>
      <c r="R202" s="33"/>
      <c r="S202" s="35"/>
      <c r="T202" s="33"/>
      <c r="U202" s="35"/>
      <c r="V202" s="35"/>
      <c r="W202" s="29"/>
      <c r="X202" s="29"/>
      <c r="Y202" s="29"/>
      <c r="Z202" s="29"/>
      <c r="AA202" s="29"/>
      <c r="AB202" s="29"/>
      <c r="AC202" s="29"/>
      <c r="AD202" s="29"/>
      <c r="AE202" s="29"/>
      <c r="AF202" s="29"/>
    </row>
    <row r="203">
      <c r="A203" s="31">
        <v>202.0</v>
      </c>
      <c r="B203" s="31" t="s">
        <v>54</v>
      </c>
      <c r="C203" s="31" t="s">
        <v>398</v>
      </c>
      <c r="D203" s="31" t="s">
        <v>403</v>
      </c>
      <c r="E203" s="31" t="s">
        <v>347</v>
      </c>
      <c r="F203" s="31">
        <v>1.0</v>
      </c>
      <c r="G203" s="31" t="s">
        <v>97</v>
      </c>
      <c r="H203" s="33"/>
      <c r="I203" s="31" t="s">
        <v>59</v>
      </c>
      <c r="J203" s="33"/>
      <c r="K203" s="34"/>
      <c r="L203" s="35"/>
      <c r="M203" s="31">
        <v>2023.0</v>
      </c>
      <c r="N203" s="35"/>
      <c r="O203" s="31" t="s">
        <v>404</v>
      </c>
      <c r="P203" s="31" t="s">
        <v>60</v>
      </c>
      <c r="Q203" s="33"/>
      <c r="R203" s="33"/>
      <c r="S203" s="35"/>
      <c r="T203" s="33"/>
      <c r="U203" s="35"/>
      <c r="V203" s="35"/>
      <c r="W203" s="29"/>
      <c r="X203" s="29"/>
      <c r="Y203" s="29"/>
      <c r="Z203" s="29"/>
      <c r="AA203" s="29"/>
      <c r="AB203" s="29"/>
      <c r="AC203" s="29"/>
      <c r="AD203" s="29"/>
      <c r="AE203" s="29"/>
      <c r="AF203" s="29"/>
    </row>
    <row r="204">
      <c r="A204" s="31">
        <v>203.0</v>
      </c>
      <c r="B204" s="31" t="s">
        <v>54</v>
      </c>
      <c r="C204" s="31" t="s">
        <v>398</v>
      </c>
      <c r="D204" s="31" t="s">
        <v>405</v>
      </c>
      <c r="E204" s="31" t="s">
        <v>347</v>
      </c>
      <c r="F204" s="31">
        <v>1.0</v>
      </c>
      <c r="G204" s="31" t="s">
        <v>97</v>
      </c>
      <c r="H204" s="33"/>
      <c r="I204" s="31" t="s">
        <v>59</v>
      </c>
      <c r="J204" s="33"/>
      <c r="K204" s="34"/>
      <c r="L204" s="35"/>
      <c r="M204" s="31">
        <v>2023.0</v>
      </c>
      <c r="N204" s="35"/>
      <c r="O204" s="31" t="s">
        <v>406</v>
      </c>
      <c r="P204" s="31" t="s">
        <v>60</v>
      </c>
      <c r="Q204" s="33"/>
      <c r="R204" s="33"/>
      <c r="S204" s="35"/>
      <c r="T204" s="33"/>
      <c r="U204" s="35"/>
      <c r="V204" s="35"/>
      <c r="W204" s="29"/>
      <c r="X204" s="29"/>
      <c r="Y204" s="29"/>
      <c r="Z204" s="29"/>
      <c r="AA204" s="29"/>
      <c r="AB204" s="29"/>
      <c r="AC204" s="29"/>
      <c r="AD204" s="29"/>
      <c r="AE204" s="29"/>
      <c r="AF204" s="29"/>
    </row>
    <row r="205">
      <c r="A205" s="31">
        <v>204.0</v>
      </c>
      <c r="B205" s="31" t="s">
        <v>54</v>
      </c>
      <c r="C205" s="31" t="s">
        <v>398</v>
      </c>
      <c r="D205" s="31" t="s">
        <v>407</v>
      </c>
      <c r="E205" s="31" t="s">
        <v>347</v>
      </c>
      <c r="F205" s="31">
        <v>1.0</v>
      </c>
      <c r="G205" s="31" t="s">
        <v>97</v>
      </c>
      <c r="H205" s="33"/>
      <c r="I205" s="31" t="s">
        <v>59</v>
      </c>
      <c r="J205" s="33"/>
      <c r="K205" s="34"/>
      <c r="L205" s="35"/>
      <c r="M205" s="31">
        <v>2023.0</v>
      </c>
      <c r="N205" s="35"/>
      <c r="O205" s="31" t="s">
        <v>408</v>
      </c>
      <c r="P205" s="31" t="s">
        <v>60</v>
      </c>
      <c r="Q205" s="33"/>
      <c r="R205" s="33"/>
      <c r="S205" s="35"/>
      <c r="T205" s="33"/>
      <c r="U205" s="35"/>
      <c r="V205" s="35"/>
      <c r="W205" s="29"/>
      <c r="X205" s="29"/>
      <c r="Y205" s="29"/>
      <c r="Z205" s="29"/>
      <c r="AA205" s="29"/>
      <c r="AB205" s="29"/>
      <c r="AC205" s="29"/>
      <c r="AD205" s="29"/>
      <c r="AE205" s="29"/>
      <c r="AF205" s="29"/>
    </row>
    <row r="206">
      <c r="A206" s="31">
        <v>205.0</v>
      </c>
      <c r="B206" s="31" t="s">
        <v>54</v>
      </c>
      <c r="C206" s="31" t="s">
        <v>398</v>
      </c>
      <c r="D206" s="31" t="s">
        <v>409</v>
      </c>
      <c r="E206" s="31" t="s">
        <v>347</v>
      </c>
      <c r="F206" s="31">
        <v>1.0</v>
      </c>
      <c r="G206" s="31" t="s">
        <v>97</v>
      </c>
      <c r="H206" s="33"/>
      <c r="I206" s="31" t="s">
        <v>59</v>
      </c>
      <c r="J206" s="33"/>
      <c r="K206" s="34"/>
      <c r="L206" s="35"/>
      <c r="M206" s="31">
        <v>2023.0</v>
      </c>
      <c r="N206" s="35"/>
      <c r="O206" s="31" t="s">
        <v>410</v>
      </c>
      <c r="P206" s="31" t="s">
        <v>60</v>
      </c>
      <c r="Q206" s="33"/>
      <c r="R206" s="33"/>
      <c r="S206" s="35"/>
      <c r="T206" s="33"/>
      <c r="U206" s="35"/>
      <c r="V206" s="35"/>
      <c r="W206" s="29"/>
      <c r="X206" s="29"/>
      <c r="Y206" s="29"/>
      <c r="Z206" s="29"/>
      <c r="AA206" s="29"/>
      <c r="AB206" s="29"/>
      <c r="AC206" s="29"/>
      <c r="AD206" s="29"/>
      <c r="AE206" s="29"/>
      <c r="AF206" s="29"/>
    </row>
    <row r="207">
      <c r="A207" s="31">
        <v>206.0</v>
      </c>
      <c r="B207" s="31" t="s">
        <v>54</v>
      </c>
      <c r="C207" s="31" t="s">
        <v>398</v>
      </c>
      <c r="D207" s="31" t="s">
        <v>411</v>
      </c>
      <c r="E207" s="31" t="s">
        <v>347</v>
      </c>
      <c r="F207" s="31">
        <v>1.0</v>
      </c>
      <c r="G207" s="31" t="s">
        <v>97</v>
      </c>
      <c r="H207" s="33"/>
      <c r="I207" s="31" t="s">
        <v>59</v>
      </c>
      <c r="J207" s="33"/>
      <c r="K207" s="34"/>
      <c r="L207" s="35"/>
      <c r="M207" s="31">
        <v>2023.0</v>
      </c>
      <c r="N207" s="35"/>
      <c r="O207" s="31" t="s">
        <v>412</v>
      </c>
      <c r="P207" s="31" t="s">
        <v>60</v>
      </c>
      <c r="Q207" s="33"/>
      <c r="R207" s="33"/>
      <c r="S207" s="35"/>
      <c r="T207" s="33"/>
      <c r="U207" s="35"/>
      <c r="V207" s="35"/>
      <c r="W207" s="29"/>
      <c r="X207" s="29"/>
      <c r="Y207" s="29"/>
      <c r="Z207" s="29"/>
      <c r="AA207" s="29"/>
      <c r="AB207" s="29"/>
      <c r="AC207" s="29"/>
      <c r="AD207" s="29"/>
      <c r="AE207" s="29"/>
      <c r="AF207" s="29"/>
    </row>
    <row r="208">
      <c r="A208" s="31">
        <v>207.0</v>
      </c>
      <c r="B208" s="31" t="s">
        <v>54</v>
      </c>
      <c r="C208" s="31" t="s">
        <v>398</v>
      </c>
      <c r="D208" s="31" t="s">
        <v>413</v>
      </c>
      <c r="E208" s="31" t="s">
        <v>347</v>
      </c>
      <c r="F208" s="31">
        <v>1.0</v>
      </c>
      <c r="G208" s="31" t="s">
        <v>97</v>
      </c>
      <c r="H208" s="33"/>
      <c r="I208" s="31" t="s">
        <v>59</v>
      </c>
      <c r="J208" s="33"/>
      <c r="K208" s="34"/>
      <c r="L208" s="35"/>
      <c r="M208" s="31">
        <v>2023.0</v>
      </c>
      <c r="N208" s="35"/>
      <c r="O208" s="31" t="s">
        <v>414</v>
      </c>
      <c r="P208" s="31" t="s">
        <v>60</v>
      </c>
      <c r="Q208" s="33"/>
      <c r="R208" s="33"/>
      <c r="S208" s="35"/>
      <c r="T208" s="33"/>
      <c r="U208" s="35"/>
      <c r="V208" s="35"/>
      <c r="W208" s="29"/>
      <c r="X208" s="29"/>
      <c r="Y208" s="29"/>
      <c r="Z208" s="29"/>
      <c r="AA208" s="29"/>
      <c r="AB208" s="29"/>
      <c r="AC208" s="29"/>
      <c r="AD208" s="29"/>
      <c r="AE208" s="29"/>
      <c r="AF208" s="29"/>
    </row>
    <row r="209">
      <c r="A209" s="31">
        <v>208.0</v>
      </c>
      <c r="B209" s="31" t="s">
        <v>54</v>
      </c>
      <c r="C209" s="31" t="s">
        <v>398</v>
      </c>
      <c r="D209" s="31" t="s">
        <v>415</v>
      </c>
      <c r="E209" s="31" t="s">
        <v>347</v>
      </c>
      <c r="F209" s="31">
        <v>1.0</v>
      </c>
      <c r="G209" s="31" t="s">
        <v>97</v>
      </c>
      <c r="H209" s="33"/>
      <c r="I209" s="31" t="s">
        <v>59</v>
      </c>
      <c r="J209" s="33"/>
      <c r="K209" s="34"/>
      <c r="L209" s="35"/>
      <c r="M209" s="31">
        <v>2023.0</v>
      </c>
      <c r="N209" s="35"/>
      <c r="O209" s="31" t="s">
        <v>416</v>
      </c>
      <c r="P209" s="31" t="s">
        <v>60</v>
      </c>
      <c r="Q209" s="33"/>
      <c r="R209" s="33"/>
      <c r="S209" s="35"/>
      <c r="T209" s="33"/>
      <c r="U209" s="35"/>
      <c r="V209" s="35"/>
      <c r="W209" s="29"/>
      <c r="X209" s="29"/>
      <c r="Y209" s="29"/>
      <c r="Z209" s="29"/>
      <c r="AA209" s="29"/>
      <c r="AB209" s="29"/>
      <c r="AC209" s="29"/>
      <c r="AD209" s="29"/>
      <c r="AE209" s="29"/>
      <c r="AF209" s="29"/>
    </row>
    <row r="210">
      <c r="A210" s="31">
        <v>209.0</v>
      </c>
      <c r="B210" s="31" t="s">
        <v>54</v>
      </c>
      <c r="C210" s="31" t="s">
        <v>398</v>
      </c>
      <c r="D210" s="31" t="s">
        <v>417</v>
      </c>
      <c r="E210" s="31" t="s">
        <v>347</v>
      </c>
      <c r="F210" s="31">
        <v>1.0</v>
      </c>
      <c r="G210" s="31" t="s">
        <v>97</v>
      </c>
      <c r="H210" s="33"/>
      <c r="I210" s="31" t="s">
        <v>59</v>
      </c>
      <c r="J210" s="33"/>
      <c r="K210" s="34"/>
      <c r="L210" s="35"/>
      <c r="M210" s="31">
        <v>2023.0</v>
      </c>
      <c r="N210" s="35"/>
      <c r="O210" s="31" t="s">
        <v>418</v>
      </c>
      <c r="P210" s="31" t="s">
        <v>60</v>
      </c>
      <c r="Q210" s="33"/>
      <c r="R210" s="33"/>
      <c r="S210" s="35"/>
      <c r="T210" s="33"/>
      <c r="U210" s="35"/>
      <c r="V210" s="35"/>
      <c r="W210" s="29"/>
      <c r="X210" s="29"/>
      <c r="Y210" s="29"/>
      <c r="Z210" s="29"/>
      <c r="AA210" s="29"/>
      <c r="AB210" s="29"/>
      <c r="AC210" s="29"/>
      <c r="AD210" s="29"/>
      <c r="AE210" s="29"/>
      <c r="AF210" s="29"/>
    </row>
    <row r="211">
      <c r="A211" s="31">
        <v>210.0</v>
      </c>
      <c r="B211" s="31" t="s">
        <v>54</v>
      </c>
      <c r="C211" s="31" t="s">
        <v>398</v>
      </c>
      <c r="D211" s="31" t="s">
        <v>419</v>
      </c>
      <c r="E211" s="31" t="s">
        <v>347</v>
      </c>
      <c r="F211" s="31">
        <v>1.0</v>
      </c>
      <c r="G211" s="31" t="s">
        <v>97</v>
      </c>
      <c r="H211" s="33"/>
      <c r="I211" s="31" t="s">
        <v>59</v>
      </c>
      <c r="J211" s="33"/>
      <c r="K211" s="34"/>
      <c r="L211" s="35"/>
      <c r="M211" s="31">
        <v>2023.0</v>
      </c>
      <c r="N211" s="35"/>
      <c r="O211" s="31" t="s">
        <v>420</v>
      </c>
      <c r="P211" s="31" t="s">
        <v>60</v>
      </c>
      <c r="Q211" s="33"/>
      <c r="R211" s="33"/>
      <c r="S211" s="35"/>
      <c r="T211" s="33"/>
      <c r="U211" s="35"/>
      <c r="V211" s="35"/>
      <c r="W211" s="29"/>
      <c r="X211" s="29"/>
      <c r="Y211" s="29"/>
      <c r="Z211" s="29"/>
      <c r="AA211" s="29"/>
      <c r="AB211" s="29"/>
      <c r="AC211" s="29"/>
      <c r="AD211" s="29"/>
      <c r="AE211" s="29"/>
      <c r="AF211" s="29"/>
    </row>
    <row r="212">
      <c r="A212" s="31">
        <v>211.0</v>
      </c>
      <c r="B212" s="31" t="s">
        <v>54</v>
      </c>
      <c r="C212" s="31" t="s">
        <v>398</v>
      </c>
      <c r="D212" s="31" t="s">
        <v>421</v>
      </c>
      <c r="E212" s="31" t="s">
        <v>130</v>
      </c>
      <c r="F212" s="31">
        <v>3.0</v>
      </c>
      <c r="G212" s="31" t="s">
        <v>97</v>
      </c>
      <c r="H212" s="33"/>
      <c r="I212" s="31" t="s">
        <v>59</v>
      </c>
      <c r="J212" s="33"/>
      <c r="K212" s="34"/>
      <c r="L212" s="35"/>
      <c r="M212" s="31">
        <v>2023.0</v>
      </c>
      <c r="N212" s="35"/>
      <c r="O212" s="31" t="s">
        <v>422</v>
      </c>
      <c r="P212" s="31" t="s">
        <v>60</v>
      </c>
      <c r="Q212" s="33"/>
      <c r="R212" s="33"/>
      <c r="S212" s="35"/>
      <c r="T212" s="33"/>
      <c r="U212" s="35"/>
      <c r="V212" s="35"/>
      <c r="W212" s="29"/>
      <c r="X212" s="29"/>
      <c r="Y212" s="29"/>
      <c r="Z212" s="29"/>
      <c r="AA212" s="29"/>
      <c r="AB212" s="29"/>
      <c r="AC212" s="29"/>
      <c r="AD212" s="29"/>
      <c r="AE212" s="29"/>
      <c r="AF212" s="29"/>
    </row>
    <row r="213">
      <c r="A213" s="31">
        <v>212.0</v>
      </c>
      <c r="B213" s="31" t="s">
        <v>54</v>
      </c>
      <c r="C213" s="31" t="s">
        <v>398</v>
      </c>
      <c r="D213" s="31" t="s">
        <v>423</v>
      </c>
      <c r="E213" s="31" t="s">
        <v>130</v>
      </c>
      <c r="F213" s="31">
        <v>3.0</v>
      </c>
      <c r="G213" s="31" t="s">
        <v>97</v>
      </c>
      <c r="H213" s="33"/>
      <c r="I213" s="31" t="s">
        <v>59</v>
      </c>
      <c r="J213" s="33"/>
      <c r="K213" s="34"/>
      <c r="L213" s="35"/>
      <c r="M213" s="31">
        <v>2023.0</v>
      </c>
      <c r="N213" s="35"/>
      <c r="O213" s="35"/>
      <c r="P213" s="31" t="s">
        <v>60</v>
      </c>
      <c r="Q213" s="33"/>
      <c r="R213" s="33"/>
      <c r="S213" s="35"/>
      <c r="T213" s="33"/>
      <c r="U213" s="35"/>
      <c r="V213" s="35"/>
      <c r="W213" s="29"/>
      <c r="X213" s="29"/>
      <c r="Y213" s="29"/>
      <c r="Z213" s="29"/>
      <c r="AA213" s="29"/>
      <c r="AB213" s="29"/>
      <c r="AC213" s="29"/>
      <c r="AD213" s="29"/>
      <c r="AE213" s="29"/>
      <c r="AF213" s="29"/>
    </row>
    <row r="214">
      <c r="A214" s="31">
        <v>213.0</v>
      </c>
      <c r="B214" s="31" t="s">
        <v>54</v>
      </c>
      <c r="C214" s="31" t="s">
        <v>398</v>
      </c>
      <c r="D214" s="31" t="s">
        <v>424</v>
      </c>
      <c r="E214" s="31" t="s">
        <v>67</v>
      </c>
      <c r="F214" s="31">
        <v>3.0</v>
      </c>
      <c r="G214" s="31" t="s">
        <v>97</v>
      </c>
      <c r="H214" s="33"/>
      <c r="I214" s="31" t="s">
        <v>59</v>
      </c>
      <c r="J214" s="33"/>
      <c r="K214" s="34"/>
      <c r="L214" s="35"/>
      <c r="M214" s="31">
        <v>2023.0</v>
      </c>
      <c r="N214" s="35"/>
      <c r="O214" s="35"/>
      <c r="P214" s="31" t="s">
        <v>60</v>
      </c>
      <c r="Q214" s="33"/>
      <c r="R214" s="33"/>
      <c r="S214" s="35"/>
      <c r="T214" s="33"/>
      <c r="U214" s="35"/>
      <c r="V214" s="35"/>
      <c r="W214" s="29"/>
      <c r="X214" s="29"/>
      <c r="Y214" s="29"/>
      <c r="Z214" s="29"/>
      <c r="AA214" s="29"/>
      <c r="AB214" s="29"/>
      <c r="AC214" s="29"/>
      <c r="AD214" s="29"/>
      <c r="AE214" s="29"/>
      <c r="AF214" s="29"/>
    </row>
    <row r="215">
      <c r="A215" s="31">
        <v>214.0</v>
      </c>
      <c r="B215" s="31" t="s">
        <v>54</v>
      </c>
      <c r="C215" s="31" t="s">
        <v>398</v>
      </c>
      <c r="D215" s="31" t="s">
        <v>425</v>
      </c>
      <c r="E215" s="31" t="s">
        <v>120</v>
      </c>
      <c r="F215" s="31">
        <v>3.0</v>
      </c>
      <c r="G215" s="31" t="s">
        <v>97</v>
      </c>
      <c r="H215" s="33"/>
      <c r="I215" s="31" t="s">
        <v>59</v>
      </c>
      <c r="J215" s="33"/>
      <c r="K215" s="34"/>
      <c r="L215" s="35"/>
      <c r="M215" s="31">
        <v>2023.0</v>
      </c>
      <c r="N215" s="35"/>
      <c r="O215" s="35"/>
      <c r="P215" s="31" t="s">
        <v>60</v>
      </c>
      <c r="Q215" s="33"/>
      <c r="R215" s="33"/>
      <c r="S215" s="35"/>
      <c r="T215" s="33"/>
      <c r="U215" s="35"/>
      <c r="V215" s="35"/>
      <c r="W215" s="29"/>
      <c r="X215" s="29"/>
      <c r="Y215" s="29"/>
      <c r="Z215" s="29"/>
      <c r="AA215" s="29"/>
      <c r="AB215" s="29"/>
      <c r="AC215" s="29"/>
      <c r="AD215" s="29"/>
      <c r="AE215" s="29"/>
      <c r="AF215" s="29"/>
    </row>
    <row r="216">
      <c r="A216" s="31">
        <v>215.0</v>
      </c>
      <c r="B216" s="31" t="s">
        <v>54</v>
      </c>
      <c r="C216" s="31" t="s">
        <v>398</v>
      </c>
      <c r="D216" s="31" t="s">
        <v>426</v>
      </c>
      <c r="E216" s="31" t="s">
        <v>67</v>
      </c>
      <c r="F216" s="31">
        <v>3.0</v>
      </c>
      <c r="G216" s="31" t="s">
        <v>97</v>
      </c>
      <c r="H216" s="33"/>
      <c r="I216" s="31" t="s">
        <v>59</v>
      </c>
      <c r="J216" s="33"/>
      <c r="K216" s="34"/>
      <c r="L216" s="35"/>
      <c r="M216" s="31">
        <v>2023.0</v>
      </c>
      <c r="N216" s="35"/>
      <c r="O216" s="35"/>
      <c r="P216" s="31" t="s">
        <v>60</v>
      </c>
      <c r="Q216" s="33"/>
      <c r="R216" s="33"/>
      <c r="S216" s="35"/>
      <c r="T216" s="33"/>
      <c r="U216" s="35"/>
      <c r="V216" s="35"/>
      <c r="W216" s="29"/>
      <c r="X216" s="29"/>
      <c r="Y216" s="29"/>
      <c r="Z216" s="29"/>
      <c r="AA216" s="29"/>
      <c r="AB216" s="29"/>
      <c r="AC216" s="29"/>
      <c r="AD216" s="29"/>
      <c r="AE216" s="29"/>
      <c r="AF216" s="29"/>
    </row>
    <row r="217">
      <c r="A217" s="31">
        <v>216.0</v>
      </c>
      <c r="B217" s="31" t="s">
        <v>54</v>
      </c>
      <c r="C217" s="31" t="s">
        <v>427</v>
      </c>
      <c r="D217" s="31" t="s">
        <v>428</v>
      </c>
      <c r="E217" s="31" t="s">
        <v>347</v>
      </c>
      <c r="F217" s="31">
        <v>1.0</v>
      </c>
      <c r="G217" s="31" t="s">
        <v>97</v>
      </c>
      <c r="H217" s="33"/>
      <c r="I217" s="31" t="s">
        <v>59</v>
      </c>
      <c r="J217" s="33"/>
      <c r="K217" s="34"/>
      <c r="L217" s="35"/>
      <c r="M217" s="31">
        <v>2023.0</v>
      </c>
      <c r="N217" s="35"/>
      <c r="O217" s="31" t="s">
        <v>404</v>
      </c>
      <c r="P217" s="31" t="s">
        <v>60</v>
      </c>
      <c r="Q217" s="33"/>
      <c r="R217" s="33"/>
      <c r="S217" s="35"/>
      <c r="T217" s="33"/>
      <c r="U217" s="35"/>
      <c r="V217" s="35"/>
      <c r="W217" s="29"/>
      <c r="X217" s="29"/>
      <c r="Y217" s="29"/>
      <c r="Z217" s="29"/>
      <c r="AA217" s="29"/>
      <c r="AB217" s="29"/>
      <c r="AC217" s="29"/>
      <c r="AD217" s="29"/>
      <c r="AE217" s="29"/>
      <c r="AF217" s="29"/>
    </row>
    <row r="218">
      <c r="A218" s="31">
        <v>217.0</v>
      </c>
      <c r="B218" s="31" t="s">
        <v>54</v>
      </c>
      <c r="C218" s="31" t="s">
        <v>427</v>
      </c>
      <c r="D218" s="31" t="s">
        <v>429</v>
      </c>
      <c r="E218" s="31" t="s">
        <v>430</v>
      </c>
      <c r="F218" s="31">
        <v>1.0</v>
      </c>
      <c r="G218" s="31" t="s">
        <v>97</v>
      </c>
      <c r="H218" s="33"/>
      <c r="I218" s="31" t="s">
        <v>59</v>
      </c>
      <c r="J218" s="33"/>
      <c r="K218" s="34"/>
      <c r="L218" s="35"/>
      <c r="M218" s="31">
        <v>2023.0</v>
      </c>
      <c r="N218" s="35"/>
      <c r="O218" s="35"/>
      <c r="P218" s="31" t="s">
        <v>60</v>
      </c>
      <c r="Q218" s="33"/>
      <c r="R218" s="33"/>
      <c r="S218" s="35"/>
      <c r="T218" s="33"/>
      <c r="U218" s="35"/>
      <c r="V218" s="35"/>
      <c r="W218" s="29"/>
      <c r="X218" s="29"/>
      <c r="Y218" s="29"/>
      <c r="Z218" s="29"/>
      <c r="AA218" s="29"/>
      <c r="AB218" s="29"/>
      <c r="AC218" s="29"/>
      <c r="AD218" s="29"/>
      <c r="AE218" s="29"/>
      <c r="AF218" s="29"/>
    </row>
    <row r="219">
      <c r="A219" s="31">
        <v>218.0</v>
      </c>
      <c r="B219" s="31" t="s">
        <v>62</v>
      </c>
      <c r="C219" s="31" t="s">
        <v>431</v>
      </c>
      <c r="D219" s="31" t="s">
        <v>432</v>
      </c>
      <c r="E219" s="31" t="s">
        <v>67</v>
      </c>
      <c r="F219" s="31">
        <v>3.0</v>
      </c>
      <c r="G219" s="31" t="s">
        <v>97</v>
      </c>
      <c r="H219" s="33"/>
      <c r="I219" s="31" t="s">
        <v>59</v>
      </c>
      <c r="J219" s="33"/>
      <c r="K219" s="34"/>
      <c r="L219" s="35"/>
      <c r="M219" s="31">
        <v>2023.0</v>
      </c>
      <c r="N219" s="35"/>
      <c r="O219" s="31" t="s">
        <v>433</v>
      </c>
      <c r="P219" s="31" t="s">
        <v>60</v>
      </c>
      <c r="Q219" s="33"/>
      <c r="R219" s="33"/>
      <c r="S219" s="35"/>
      <c r="T219" s="33"/>
      <c r="U219" s="35"/>
      <c r="V219" s="35"/>
      <c r="W219" s="29"/>
      <c r="X219" s="29"/>
      <c r="Y219" s="29"/>
      <c r="Z219" s="29"/>
      <c r="AA219" s="29"/>
      <c r="AB219" s="29"/>
      <c r="AC219" s="29"/>
      <c r="AD219" s="29"/>
      <c r="AE219" s="29"/>
      <c r="AF219" s="29"/>
    </row>
    <row r="220">
      <c r="A220" s="31">
        <v>219.0</v>
      </c>
      <c r="B220" s="31" t="s">
        <v>62</v>
      </c>
      <c r="C220" s="31" t="s">
        <v>431</v>
      </c>
      <c r="D220" s="31" t="s">
        <v>434</v>
      </c>
      <c r="E220" s="31" t="s">
        <v>130</v>
      </c>
      <c r="F220" s="31">
        <v>3.0</v>
      </c>
      <c r="G220" s="31" t="s">
        <v>97</v>
      </c>
      <c r="H220" s="33"/>
      <c r="I220" s="31" t="s">
        <v>59</v>
      </c>
      <c r="J220" s="33"/>
      <c r="K220" s="34"/>
      <c r="L220" s="35"/>
      <c r="M220" s="31">
        <v>2023.0</v>
      </c>
      <c r="N220" s="35"/>
      <c r="O220" s="35"/>
      <c r="P220" s="31" t="s">
        <v>60</v>
      </c>
      <c r="Q220" s="33"/>
      <c r="R220" s="33"/>
      <c r="S220" s="35"/>
      <c r="T220" s="33"/>
      <c r="U220" s="35"/>
      <c r="V220" s="35"/>
      <c r="W220" s="29"/>
      <c r="X220" s="29"/>
      <c r="Y220" s="29"/>
      <c r="Z220" s="29"/>
      <c r="AA220" s="29"/>
      <c r="AB220" s="29"/>
      <c r="AC220" s="29"/>
      <c r="AD220" s="29"/>
      <c r="AE220" s="29"/>
      <c r="AF220" s="29"/>
    </row>
    <row r="221">
      <c r="A221" s="31">
        <v>220.0</v>
      </c>
      <c r="B221" s="31" t="s">
        <v>54</v>
      </c>
      <c r="C221" s="31" t="s">
        <v>65</v>
      </c>
      <c r="D221" s="31" t="s">
        <v>435</v>
      </c>
      <c r="E221" s="31" t="s">
        <v>430</v>
      </c>
      <c r="F221" s="31">
        <v>1.0</v>
      </c>
      <c r="G221" s="31" t="s">
        <v>97</v>
      </c>
      <c r="H221" s="33"/>
      <c r="I221" s="31" t="s">
        <v>69</v>
      </c>
      <c r="J221" s="33"/>
      <c r="K221" s="34"/>
      <c r="L221" s="35"/>
      <c r="M221" s="31">
        <v>2022.0</v>
      </c>
      <c r="N221" s="35"/>
      <c r="O221" s="31" t="s">
        <v>213</v>
      </c>
      <c r="P221" s="31" t="s">
        <v>83</v>
      </c>
      <c r="Q221" s="31" t="s">
        <v>84</v>
      </c>
      <c r="R221" s="33"/>
      <c r="S221" s="35"/>
      <c r="T221" s="33"/>
      <c r="U221" s="35"/>
      <c r="V221" s="35"/>
      <c r="W221" s="29"/>
      <c r="X221" s="29"/>
      <c r="Y221" s="29"/>
      <c r="Z221" s="29"/>
      <c r="AA221" s="29"/>
      <c r="AB221" s="29"/>
      <c r="AC221" s="29"/>
      <c r="AD221" s="29"/>
      <c r="AE221" s="29"/>
      <c r="AF221" s="29"/>
    </row>
    <row r="222">
      <c r="A222" s="31">
        <v>221.0</v>
      </c>
      <c r="B222" s="31" t="s">
        <v>54</v>
      </c>
      <c r="C222" s="31" t="s">
        <v>436</v>
      </c>
      <c r="D222" s="31" t="s">
        <v>437</v>
      </c>
      <c r="E222" s="31" t="s">
        <v>430</v>
      </c>
      <c r="F222" s="31">
        <v>1.0</v>
      </c>
      <c r="G222" s="31" t="s">
        <v>97</v>
      </c>
      <c r="H222" s="33"/>
      <c r="I222" s="45" t="s">
        <v>69</v>
      </c>
      <c r="J222" s="31" t="s">
        <v>438</v>
      </c>
      <c r="K222" s="34"/>
      <c r="L222" s="35"/>
      <c r="M222" s="35"/>
      <c r="N222" s="35"/>
      <c r="O222" s="35"/>
      <c r="P222" s="45" t="s">
        <v>71</v>
      </c>
      <c r="Q222" s="33"/>
      <c r="R222" s="33"/>
      <c r="S222" s="35"/>
      <c r="T222" s="33"/>
      <c r="U222" s="35"/>
      <c r="V222" s="35"/>
      <c r="W222" s="29"/>
      <c r="X222" s="29"/>
      <c r="Y222" s="29"/>
      <c r="Z222" s="29"/>
      <c r="AA222" s="29"/>
      <c r="AB222" s="29"/>
      <c r="AC222" s="29"/>
      <c r="AD222" s="29"/>
      <c r="AE222" s="29"/>
      <c r="AF222" s="29"/>
    </row>
    <row r="223">
      <c r="A223" s="31">
        <v>222.0</v>
      </c>
      <c r="B223" s="31" t="s">
        <v>54</v>
      </c>
      <c r="C223" s="31" t="s">
        <v>65</v>
      </c>
      <c r="D223" s="31" t="s">
        <v>439</v>
      </c>
      <c r="E223" s="31" t="s">
        <v>67</v>
      </c>
      <c r="F223" s="31">
        <v>3.0</v>
      </c>
      <c r="G223" s="31" t="s">
        <v>97</v>
      </c>
      <c r="H223" s="32">
        <v>44355.0</v>
      </c>
      <c r="I223" s="31" t="s">
        <v>69</v>
      </c>
      <c r="J223" s="31" t="s">
        <v>73</v>
      </c>
      <c r="K223" s="34"/>
      <c r="L223" s="35"/>
      <c r="M223" s="31">
        <v>2023.0</v>
      </c>
      <c r="N223" s="35"/>
      <c r="O223" s="35"/>
      <c r="P223" s="31" t="s">
        <v>2</v>
      </c>
      <c r="Q223" s="33"/>
      <c r="R223" s="33"/>
      <c r="S223" s="35"/>
      <c r="T223" s="33"/>
      <c r="U223" s="35"/>
      <c r="V223" s="35"/>
      <c r="W223" s="29"/>
      <c r="X223" s="29"/>
      <c r="Y223" s="29"/>
      <c r="Z223" s="29"/>
      <c r="AA223" s="29"/>
      <c r="AB223" s="29"/>
      <c r="AC223" s="29"/>
      <c r="AD223" s="29"/>
      <c r="AE223" s="29"/>
      <c r="AF223" s="29"/>
    </row>
    <row r="224">
      <c r="A224" s="31">
        <v>223.0</v>
      </c>
      <c r="B224" s="31" t="s">
        <v>54</v>
      </c>
      <c r="C224" s="31" t="s">
        <v>65</v>
      </c>
      <c r="D224" s="31" t="s">
        <v>440</v>
      </c>
      <c r="E224" s="31" t="s">
        <v>152</v>
      </c>
      <c r="F224" s="31">
        <v>3.0</v>
      </c>
      <c r="G224" s="31" t="s">
        <v>97</v>
      </c>
      <c r="H224" s="33"/>
      <c r="I224" s="31" t="s">
        <v>64</v>
      </c>
      <c r="J224" s="33"/>
      <c r="K224" s="34"/>
      <c r="L224" s="35"/>
      <c r="M224" s="35"/>
      <c r="N224" s="35"/>
      <c r="O224" s="31" t="s">
        <v>441</v>
      </c>
      <c r="P224" s="31" t="s">
        <v>60</v>
      </c>
      <c r="Q224" s="33"/>
      <c r="R224" s="33"/>
      <c r="S224" s="31" t="s">
        <v>251</v>
      </c>
      <c r="T224" s="32">
        <v>44867.0</v>
      </c>
      <c r="U224" s="35"/>
      <c r="V224" s="35"/>
      <c r="W224" s="29"/>
      <c r="X224" s="29"/>
      <c r="Y224" s="29"/>
      <c r="Z224" s="29"/>
      <c r="AA224" s="29"/>
      <c r="AB224" s="29"/>
      <c r="AC224" s="29"/>
      <c r="AD224" s="29"/>
      <c r="AE224" s="29"/>
      <c r="AF224" s="29"/>
    </row>
    <row r="225">
      <c r="A225" s="31">
        <v>224.0</v>
      </c>
      <c r="B225" s="31" t="s">
        <v>54</v>
      </c>
      <c r="C225" s="31" t="s">
        <v>65</v>
      </c>
      <c r="D225" s="31" t="s">
        <v>442</v>
      </c>
      <c r="E225" s="31" t="s">
        <v>120</v>
      </c>
      <c r="F225" s="31">
        <v>3.0</v>
      </c>
      <c r="G225" s="31" t="s">
        <v>97</v>
      </c>
      <c r="H225" s="33"/>
      <c r="I225" s="31" t="s">
        <v>59</v>
      </c>
      <c r="J225" s="31" t="s">
        <v>443</v>
      </c>
      <c r="K225" s="34"/>
      <c r="L225" s="35"/>
      <c r="M225" s="31">
        <v>2023.0</v>
      </c>
      <c r="N225" s="35"/>
      <c r="O225" s="31" t="s">
        <v>444</v>
      </c>
      <c r="P225" s="31" t="s">
        <v>60</v>
      </c>
      <c r="Q225" s="33"/>
      <c r="R225" s="33"/>
      <c r="S225" s="35"/>
      <c r="T225" s="33"/>
      <c r="U225" s="35"/>
      <c r="V225" s="35"/>
      <c r="W225" s="29"/>
      <c r="X225" s="29"/>
      <c r="Y225" s="29"/>
      <c r="Z225" s="29"/>
      <c r="AA225" s="29"/>
      <c r="AB225" s="29"/>
      <c r="AC225" s="29"/>
      <c r="AD225" s="29"/>
      <c r="AE225" s="29"/>
      <c r="AF225" s="29"/>
    </row>
    <row r="226">
      <c r="A226" s="31">
        <v>225.0</v>
      </c>
      <c r="B226" s="31" t="s">
        <v>54</v>
      </c>
      <c r="C226" s="31" t="s">
        <v>65</v>
      </c>
      <c r="D226" s="46" t="s">
        <v>445</v>
      </c>
      <c r="E226" s="31" t="s">
        <v>347</v>
      </c>
      <c r="F226" s="31">
        <v>1.0</v>
      </c>
      <c r="G226" s="31" t="s">
        <v>97</v>
      </c>
      <c r="H226" s="33"/>
      <c r="I226" s="31" t="s">
        <v>69</v>
      </c>
      <c r="J226" s="31" t="s">
        <v>73</v>
      </c>
      <c r="K226" s="34"/>
      <c r="L226" s="35"/>
      <c r="M226" s="31">
        <v>2023.0</v>
      </c>
      <c r="N226" s="31" t="s">
        <v>446</v>
      </c>
      <c r="O226" s="31" t="s">
        <v>447</v>
      </c>
      <c r="P226" s="31" t="s">
        <v>2</v>
      </c>
      <c r="Q226" s="33"/>
      <c r="R226" s="33"/>
      <c r="S226" s="35"/>
      <c r="T226" s="33"/>
      <c r="U226" s="35"/>
      <c r="V226" s="35"/>
      <c r="W226" s="29"/>
      <c r="X226" s="29"/>
      <c r="Y226" s="29"/>
      <c r="Z226" s="29"/>
      <c r="AA226" s="29"/>
      <c r="AB226" s="29"/>
      <c r="AC226" s="29"/>
      <c r="AD226" s="29"/>
      <c r="AE226" s="29"/>
      <c r="AF226" s="29"/>
    </row>
    <row r="227">
      <c r="A227" s="31">
        <v>226.0</v>
      </c>
      <c r="B227" s="31" t="s">
        <v>54</v>
      </c>
      <c r="C227" s="31" t="s">
        <v>300</v>
      </c>
      <c r="D227" s="31" t="s">
        <v>448</v>
      </c>
      <c r="E227" s="31" t="s">
        <v>347</v>
      </c>
      <c r="F227" s="31">
        <v>1.0</v>
      </c>
      <c r="G227" s="31" t="s">
        <v>97</v>
      </c>
      <c r="H227" s="33"/>
      <c r="I227" s="31" t="s">
        <v>69</v>
      </c>
      <c r="J227" s="31" t="s">
        <v>449</v>
      </c>
      <c r="K227" s="34"/>
      <c r="L227" s="35"/>
      <c r="M227" s="31">
        <v>2022.0</v>
      </c>
      <c r="N227" s="35"/>
      <c r="O227" s="31" t="s">
        <v>450</v>
      </c>
      <c r="P227" s="31" t="s">
        <v>83</v>
      </c>
      <c r="Q227" s="33"/>
      <c r="R227" s="33"/>
      <c r="S227" s="35"/>
      <c r="T227" s="33"/>
      <c r="U227" s="35"/>
      <c r="V227" s="35"/>
      <c r="W227" s="29"/>
      <c r="X227" s="29"/>
      <c r="Y227" s="29"/>
      <c r="Z227" s="29"/>
      <c r="AA227" s="29"/>
      <c r="AB227" s="29"/>
      <c r="AC227" s="29"/>
      <c r="AD227" s="29"/>
      <c r="AE227" s="29"/>
      <c r="AF227" s="29"/>
    </row>
    <row r="228">
      <c r="A228" s="31">
        <v>227.0</v>
      </c>
      <c r="B228" s="31" t="s">
        <v>54</v>
      </c>
      <c r="C228" s="31" t="s">
        <v>451</v>
      </c>
      <c r="D228" s="31" t="s">
        <v>452</v>
      </c>
      <c r="E228" s="31" t="s">
        <v>347</v>
      </c>
      <c r="F228" s="31">
        <v>1.0</v>
      </c>
      <c r="G228" s="31" t="s">
        <v>97</v>
      </c>
      <c r="H228" s="32">
        <v>44363.0</v>
      </c>
      <c r="I228" s="31" t="s">
        <v>69</v>
      </c>
      <c r="J228" s="33"/>
      <c r="K228" s="34"/>
      <c r="L228" s="35"/>
      <c r="M228" s="31">
        <v>2022.0</v>
      </c>
      <c r="N228" s="35"/>
      <c r="O228" s="31" t="s">
        <v>453</v>
      </c>
      <c r="P228" s="31" t="s">
        <v>83</v>
      </c>
      <c r="Q228" s="31" t="s">
        <v>84</v>
      </c>
      <c r="R228" s="33"/>
      <c r="S228" s="35"/>
      <c r="T228" s="33"/>
      <c r="U228" s="35"/>
      <c r="V228" s="35"/>
      <c r="W228" s="29"/>
      <c r="X228" s="29"/>
      <c r="Y228" s="29"/>
      <c r="Z228" s="29"/>
      <c r="AA228" s="29"/>
      <c r="AB228" s="29"/>
      <c r="AC228" s="29"/>
      <c r="AD228" s="29"/>
      <c r="AE228" s="29"/>
      <c r="AF228" s="29"/>
    </row>
    <row r="229">
      <c r="A229" s="31">
        <v>228.0</v>
      </c>
      <c r="B229" s="31" t="s">
        <v>54</v>
      </c>
      <c r="C229" s="31" t="s">
        <v>451</v>
      </c>
      <c r="D229" s="31" t="s">
        <v>454</v>
      </c>
      <c r="E229" s="31" t="s">
        <v>347</v>
      </c>
      <c r="F229" s="31">
        <v>1.0</v>
      </c>
      <c r="G229" s="31" t="s">
        <v>97</v>
      </c>
      <c r="H229" s="33"/>
      <c r="I229" s="31" t="s">
        <v>69</v>
      </c>
      <c r="J229" s="31" t="s">
        <v>73</v>
      </c>
      <c r="K229" s="34"/>
      <c r="L229" s="35"/>
      <c r="M229" s="31">
        <v>2023.0</v>
      </c>
      <c r="N229" s="35"/>
      <c r="O229" s="31" t="s">
        <v>453</v>
      </c>
      <c r="P229" s="31" t="s">
        <v>2</v>
      </c>
      <c r="Q229" s="33"/>
      <c r="R229" s="33"/>
      <c r="S229" s="35"/>
      <c r="T229" s="33"/>
      <c r="U229" s="35"/>
      <c r="V229" s="35"/>
      <c r="W229" s="29"/>
      <c r="X229" s="29"/>
      <c r="Y229" s="29"/>
      <c r="Z229" s="29"/>
      <c r="AA229" s="29"/>
      <c r="AB229" s="29"/>
      <c r="AC229" s="29"/>
      <c r="AD229" s="29"/>
      <c r="AE229" s="29"/>
      <c r="AF229" s="29"/>
    </row>
    <row r="230">
      <c r="A230" s="31">
        <v>229.0</v>
      </c>
      <c r="B230" s="31" t="s">
        <v>54</v>
      </c>
      <c r="C230" s="31" t="s">
        <v>455</v>
      </c>
      <c r="D230" s="31" t="s">
        <v>456</v>
      </c>
      <c r="E230" s="31" t="s">
        <v>347</v>
      </c>
      <c r="F230" s="31">
        <v>1.0</v>
      </c>
      <c r="G230" s="31" t="s">
        <v>97</v>
      </c>
      <c r="H230" s="33"/>
      <c r="I230" s="31" t="s">
        <v>69</v>
      </c>
      <c r="J230" s="31" t="s">
        <v>73</v>
      </c>
      <c r="K230" s="34"/>
      <c r="L230" s="35"/>
      <c r="M230" s="31">
        <v>2023.0</v>
      </c>
      <c r="N230" s="35"/>
      <c r="O230" s="31" t="s">
        <v>453</v>
      </c>
      <c r="P230" s="31" t="s">
        <v>2</v>
      </c>
      <c r="Q230" s="33"/>
      <c r="R230" s="33"/>
      <c r="S230" s="35"/>
      <c r="T230" s="33"/>
      <c r="U230" s="35"/>
      <c r="V230" s="35"/>
      <c r="W230" s="29"/>
      <c r="X230" s="29"/>
      <c r="Y230" s="29"/>
      <c r="Z230" s="29"/>
      <c r="AA230" s="29"/>
      <c r="AB230" s="29"/>
      <c r="AC230" s="29"/>
      <c r="AD230" s="29"/>
      <c r="AE230" s="29"/>
      <c r="AF230" s="29"/>
    </row>
    <row r="231">
      <c r="A231" s="31">
        <v>230.0</v>
      </c>
      <c r="B231" s="31" t="s">
        <v>54</v>
      </c>
      <c r="C231" s="31" t="s">
        <v>65</v>
      </c>
      <c r="D231" s="31" t="s">
        <v>457</v>
      </c>
      <c r="E231" s="31" t="s">
        <v>347</v>
      </c>
      <c r="F231" s="31">
        <v>1.0</v>
      </c>
      <c r="G231" s="31" t="s">
        <v>97</v>
      </c>
      <c r="H231" s="33"/>
      <c r="I231" s="31" t="s">
        <v>64</v>
      </c>
      <c r="J231" s="33"/>
      <c r="K231" s="34"/>
      <c r="L231" s="35"/>
      <c r="M231" s="35"/>
      <c r="N231" s="35"/>
      <c r="O231" s="31" t="s">
        <v>458</v>
      </c>
      <c r="P231" s="31" t="s">
        <v>83</v>
      </c>
      <c r="Q231" s="33"/>
      <c r="R231" s="33"/>
      <c r="S231" s="35"/>
      <c r="T231" s="33"/>
      <c r="U231" s="35"/>
      <c r="V231" s="35"/>
      <c r="W231" s="29"/>
      <c r="X231" s="29"/>
      <c r="Y231" s="29"/>
      <c r="Z231" s="29"/>
      <c r="AA231" s="29"/>
      <c r="AB231" s="29"/>
      <c r="AC231" s="29"/>
      <c r="AD231" s="29"/>
      <c r="AE231" s="29"/>
      <c r="AF231" s="29"/>
    </row>
    <row r="232">
      <c r="A232" s="31">
        <v>231.0</v>
      </c>
      <c r="B232" s="31" t="s">
        <v>54</v>
      </c>
      <c r="C232" s="31" t="s">
        <v>65</v>
      </c>
      <c r="D232" s="31" t="s">
        <v>459</v>
      </c>
      <c r="E232" s="31" t="s">
        <v>347</v>
      </c>
      <c r="F232" s="31">
        <v>1.0</v>
      </c>
      <c r="G232" s="31" t="s">
        <v>97</v>
      </c>
      <c r="H232" s="33"/>
      <c r="I232" s="31" t="s">
        <v>69</v>
      </c>
      <c r="J232" s="31" t="s">
        <v>73</v>
      </c>
      <c r="K232" s="34"/>
      <c r="L232" s="35"/>
      <c r="M232" s="31">
        <v>2023.0</v>
      </c>
      <c r="N232" s="35"/>
      <c r="O232" s="31" t="s">
        <v>460</v>
      </c>
      <c r="P232" s="31" t="s">
        <v>2</v>
      </c>
      <c r="Q232" s="33"/>
      <c r="R232" s="33"/>
      <c r="S232" s="35"/>
      <c r="T232" s="33"/>
      <c r="U232" s="35"/>
      <c r="V232" s="35"/>
      <c r="W232" s="29"/>
      <c r="X232" s="29"/>
      <c r="Y232" s="29"/>
      <c r="Z232" s="29"/>
      <c r="AA232" s="29"/>
      <c r="AB232" s="29"/>
      <c r="AC232" s="29"/>
      <c r="AD232" s="29"/>
      <c r="AE232" s="29"/>
      <c r="AF232" s="29"/>
    </row>
    <row r="233">
      <c r="A233" s="31">
        <v>232.0</v>
      </c>
      <c r="B233" s="31" t="s">
        <v>54</v>
      </c>
      <c r="C233" s="31" t="s">
        <v>65</v>
      </c>
      <c r="D233" s="31" t="s">
        <v>461</v>
      </c>
      <c r="E233" s="31" t="s">
        <v>347</v>
      </c>
      <c r="F233" s="31">
        <v>1.0</v>
      </c>
      <c r="G233" s="31" t="s">
        <v>97</v>
      </c>
      <c r="H233" s="33"/>
      <c r="I233" s="31" t="s">
        <v>69</v>
      </c>
      <c r="J233" s="33"/>
      <c r="K233" s="34"/>
      <c r="L233" s="35"/>
      <c r="M233" s="31">
        <v>2022.0</v>
      </c>
      <c r="N233" s="35"/>
      <c r="O233" s="31" t="s">
        <v>453</v>
      </c>
      <c r="P233" s="31" t="s">
        <v>83</v>
      </c>
      <c r="Q233" s="31" t="s">
        <v>84</v>
      </c>
      <c r="R233" s="33"/>
      <c r="S233" s="35"/>
      <c r="T233" s="33"/>
      <c r="U233" s="35"/>
      <c r="V233" s="35"/>
      <c r="W233" s="29"/>
      <c r="X233" s="29"/>
      <c r="Y233" s="29"/>
      <c r="Z233" s="29"/>
      <c r="AA233" s="29"/>
      <c r="AB233" s="29"/>
      <c r="AC233" s="29"/>
      <c r="AD233" s="29"/>
      <c r="AE233" s="29"/>
      <c r="AF233" s="29"/>
    </row>
    <row r="234">
      <c r="A234" s="31">
        <v>233.0</v>
      </c>
      <c r="B234" s="31" t="s">
        <v>62</v>
      </c>
      <c r="C234" s="31" t="s">
        <v>462</v>
      </c>
      <c r="D234" s="31" t="s">
        <v>463</v>
      </c>
      <c r="E234" s="31" t="s">
        <v>347</v>
      </c>
      <c r="F234" s="31">
        <v>1.0</v>
      </c>
      <c r="G234" s="31" t="s">
        <v>97</v>
      </c>
      <c r="H234" s="33"/>
      <c r="I234" s="31" t="s">
        <v>69</v>
      </c>
      <c r="J234" s="31" t="s">
        <v>73</v>
      </c>
      <c r="K234" s="34"/>
      <c r="L234" s="35"/>
      <c r="M234" s="31">
        <v>2023.0</v>
      </c>
      <c r="N234" s="35"/>
      <c r="O234" s="31" t="s">
        <v>464</v>
      </c>
      <c r="P234" s="31" t="s">
        <v>2</v>
      </c>
      <c r="Q234" s="33"/>
      <c r="R234" s="33"/>
      <c r="S234" s="35"/>
      <c r="T234" s="33"/>
      <c r="U234" s="35"/>
      <c r="V234" s="35"/>
      <c r="W234" s="29"/>
      <c r="X234" s="29"/>
      <c r="Y234" s="29"/>
      <c r="Z234" s="29"/>
      <c r="AA234" s="29"/>
      <c r="AB234" s="29"/>
      <c r="AC234" s="29"/>
      <c r="AD234" s="29"/>
      <c r="AE234" s="29"/>
      <c r="AF234" s="29"/>
    </row>
    <row r="235">
      <c r="A235" s="31">
        <v>234.0</v>
      </c>
      <c r="B235" s="31" t="s">
        <v>54</v>
      </c>
      <c r="C235" s="31" t="s">
        <v>300</v>
      </c>
      <c r="D235" s="31" t="s">
        <v>465</v>
      </c>
      <c r="E235" s="31" t="s">
        <v>347</v>
      </c>
      <c r="F235" s="31">
        <v>1.0</v>
      </c>
      <c r="G235" s="31" t="s">
        <v>97</v>
      </c>
      <c r="H235" s="33"/>
      <c r="I235" s="31" t="s">
        <v>59</v>
      </c>
      <c r="J235" s="33"/>
      <c r="K235" s="34"/>
      <c r="L235" s="35"/>
      <c r="M235" s="31">
        <v>2023.0</v>
      </c>
      <c r="N235" s="35"/>
      <c r="O235" s="31" t="s">
        <v>464</v>
      </c>
      <c r="P235" s="31" t="s">
        <v>60</v>
      </c>
      <c r="Q235" s="33"/>
      <c r="R235" s="33"/>
      <c r="S235" s="35"/>
      <c r="T235" s="33"/>
      <c r="U235" s="35"/>
      <c r="V235" s="35"/>
      <c r="W235" s="29"/>
      <c r="X235" s="29"/>
      <c r="Y235" s="29"/>
      <c r="Z235" s="29"/>
      <c r="AA235" s="29"/>
      <c r="AB235" s="29"/>
      <c r="AC235" s="29"/>
      <c r="AD235" s="29"/>
      <c r="AE235" s="29"/>
      <c r="AF235" s="29"/>
    </row>
    <row r="236">
      <c r="A236" s="31">
        <v>235.0</v>
      </c>
      <c r="B236" s="31" t="s">
        <v>54</v>
      </c>
      <c r="C236" s="31" t="s">
        <v>334</v>
      </c>
      <c r="D236" s="31" t="s">
        <v>466</v>
      </c>
      <c r="E236" s="31" t="s">
        <v>347</v>
      </c>
      <c r="F236" s="31">
        <v>1.0</v>
      </c>
      <c r="G236" s="31" t="s">
        <v>97</v>
      </c>
      <c r="H236" s="33"/>
      <c r="I236" s="31" t="s">
        <v>69</v>
      </c>
      <c r="J236" s="33"/>
      <c r="K236" s="34"/>
      <c r="L236" s="35"/>
      <c r="M236" s="31">
        <v>2022.0</v>
      </c>
      <c r="N236" s="35"/>
      <c r="O236" s="31" t="s">
        <v>453</v>
      </c>
      <c r="P236" s="31" t="s">
        <v>83</v>
      </c>
      <c r="Q236" s="31" t="s">
        <v>84</v>
      </c>
      <c r="R236" s="33"/>
      <c r="S236" s="35"/>
      <c r="T236" s="33"/>
      <c r="U236" s="35"/>
      <c r="V236" s="35"/>
      <c r="W236" s="29"/>
      <c r="X236" s="29"/>
      <c r="Y236" s="29"/>
      <c r="Z236" s="29"/>
      <c r="AA236" s="29"/>
      <c r="AB236" s="29"/>
      <c r="AC236" s="29"/>
      <c r="AD236" s="29"/>
      <c r="AE236" s="29"/>
      <c r="AF236" s="29"/>
    </row>
    <row r="237">
      <c r="A237" s="31">
        <v>236.0</v>
      </c>
      <c r="B237" s="31" t="s">
        <v>62</v>
      </c>
      <c r="C237" s="31" t="s">
        <v>55</v>
      </c>
      <c r="D237" s="31" t="s">
        <v>467</v>
      </c>
      <c r="E237" s="31" t="s">
        <v>347</v>
      </c>
      <c r="F237" s="31">
        <v>1.0</v>
      </c>
      <c r="G237" s="31" t="s">
        <v>97</v>
      </c>
      <c r="H237" s="33"/>
      <c r="I237" s="35"/>
      <c r="J237" s="33"/>
      <c r="K237" s="34"/>
      <c r="L237" s="35"/>
      <c r="M237" s="35"/>
      <c r="N237" s="35"/>
      <c r="O237" s="31" t="s">
        <v>468</v>
      </c>
      <c r="P237" s="31" t="s">
        <v>60</v>
      </c>
      <c r="Q237" s="33"/>
      <c r="R237" s="33"/>
      <c r="S237" s="35"/>
      <c r="T237" s="33"/>
      <c r="U237" s="35"/>
      <c r="V237" s="31" t="s">
        <v>298</v>
      </c>
      <c r="W237" s="29"/>
      <c r="X237" s="29"/>
      <c r="Y237" s="29"/>
      <c r="Z237" s="29"/>
      <c r="AA237" s="29"/>
      <c r="AB237" s="29"/>
      <c r="AC237" s="29"/>
      <c r="AD237" s="29"/>
      <c r="AE237" s="29"/>
      <c r="AF237" s="29"/>
    </row>
    <row r="238">
      <c r="A238" s="31">
        <v>237.0</v>
      </c>
      <c r="B238" s="31" t="s">
        <v>54</v>
      </c>
      <c r="C238" s="31" t="s">
        <v>451</v>
      </c>
      <c r="D238" s="31" t="s">
        <v>469</v>
      </c>
      <c r="E238" s="31" t="s">
        <v>347</v>
      </c>
      <c r="F238" s="31">
        <v>1.0</v>
      </c>
      <c r="G238" s="31" t="s">
        <v>97</v>
      </c>
      <c r="H238" s="33"/>
      <c r="I238" s="31" t="s">
        <v>69</v>
      </c>
      <c r="J238" s="33"/>
      <c r="K238" s="34"/>
      <c r="L238" s="35"/>
      <c r="M238" s="31">
        <v>2023.0</v>
      </c>
      <c r="N238" s="35"/>
      <c r="O238" s="31" t="s">
        <v>470</v>
      </c>
      <c r="P238" s="31" t="s">
        <v>2</v>
      </c>
      <c r="Q238" s="33"/>
      <c r="R238" s="33"/>
      <c r="S238" s="35"/>
      <c r="T238" s="33"/>
      <c r="U238" s="35"/>
      <c r="V238" s="35"/>
      <c r="W238" s="29"/>
      <c r="X238" s="29"/>
      <c r="Y238" s="29"/>
      <c r="Z238" s="29"/>
      <c r="AA238" s="29"/>
      <c r="AB238" s="29"/>
      <c r="AC238" s="29"/>
      <c r="AD238" s="29"/>
      <c r="AE238" s="29"/>
      <c r="AF238" s="29"/>
    </row>
    <row r="239">
      <c r="A239" s="31">
        <v>238.0</v>
      </c>
      <c r="B239" s="31" t="s">
        <v>54</v>
      </c>
      <c r="C239" s="31" t="s">
        <v>65</v>
      </c>
      <c r="D239" s="31" t="s">
        <v>471</v>
      </c>
      <c r="E239" s="31" t="s">
        <v>347</v>
      </c>
      <c r="F239" s="31">
        <v>1.0</v>
      </c>
      <c r="G239" s="31" t="s">
        <v>97</v>
      </c>
      <c r="H239" s="33"/>
      <c r="I239" s="31" t="s">
        <v>69</v>
      </c>
      <c r="J239" s="33"/>
      <c r="K239" s="34"/>
      <c r="L239" s="35"/>
      <c r="M239" s="31">
        <v>2022.0</v>
      </c>
      <c r="N239" s="31" t="s">
        <v>449</v>
      </c>
      <c r="O239" s="31" t="s">
        <v>453</v>
      </c>
      <c r="P239" s="31" t="s">
        <v>64</v>
      </c>
      <c r="Q239" s="33"/>
      <c r="R239" s="33"/>
      <c r="S239" s="35"/>
      <c r="T239" s="33"/>
      <c r="U239" s="35"/>
      <c r="V239" s="35"/>
      <c r="W239" s="29"/>
      <c r="X239" s="29"/>
      <c r="Y239" s="29"/>
      <c r="Z239" s="29"/>
      <c r="AA239" s="29"/>
      <c r="AB239" s="29"/>
      <c r="AC239" s="29"/>
      <c r="AD239" s="29"/>
      <c r="AE239" s="29"/>
      <c r="AF239" s="29"/>
    </row>
    <row r="240">
      <c r="A240" s="31">
        <v>239.0</v>
      </c>
      <c r="B240" s="31" t="s">
        <v>54</v>
      </c>
      <c r="C240" s="31" t="s">
        <v>65</v>
      </c>
      <c r="D240" s="31" t="s">
        <v>472</v>
      </c>
      <c r="E240" s="31" t="s">
        <v>347</v>
      </c>
      <c r="F240" s="31">
        <v>1.0</v>
      </c>
      <c r="G240" s="31" t="s">
        <v>97</v>
      </c>
      <c r="H240" s="33"/>
      <c r="I240" s="35"/>
      <c r="J240" s="33"/>
      <c r="K240" s="34"/>
      <c r="L240" s="35"/>
      <c r="M240" s="35"/>
      <c r="N240" s="35"/>
      <c r="O240" s="31" t="s">
        <v>453</v>
      </c>
      <c r="P240" s="31" t="s">
        <v>60</v>
      </c>
      <c r="Q240" s="33"/>
      <c r="R240" s="33"/>
      <c r="S240" s="35"/>
      <c r="T240" s="33"/>
      <c r="U240" s="35"/>
      <c r="V240" s="31" t="s">
        <v>298</v>
      </c>
      <c r="W240" s="29"/>
      <c r="X240" s="29"/>
      <c r="Y240" s="29"/>
      <c r="Z240" s="29"/>
      <c r="AA240" s="29"/>
      <c r="AB240" s="29"/>
      <c r="AC240" s="29"/>
      <c r="AD240" s="29"/>
      <c r="AE240" s="29"/>
      <c r="AF240" s="29"/>
    </row>
    <row r="241">
      <c r="A241" s="31">
        <v>240.0</v>
      </c>
      <c r="B241" s="31" t="s">
        <v>54</v>
      </c>
      <c r="C241" s="31" t="s">
        <v>451</v>
      </c>
      <c r="D241" s="31" t="s">
        <v>473</v>
      </c>
      <c r="E241" s="31" t="s">
        <v>120</v>
      </c>
      <c r="F241" s="31">
        <v>3.0</v>
      </c>
      <c r="G241" s="31" t="s">
        <v>97</v>
      </c>
      <c r="H241" s="33"/>
      <c r="I241" s="31"/>
      <c r="J241" s="42"/>
      <c r="K241" s="34"/>
      <c r="L241" s="35"/>
      <c r="M241" s="35"/>
      <c r="N241" s="35"/>
      <c r="O241" s="31" t="s">
        <v>474</v>
      </c>
      <c r="P241" s="31" t="s">
        <v>60</v>
      </c>
      <c r="Q241" s="31" t="s">
        <v>71</v>
      </c>
      <c r="R241" s="33"/>
      <c r="S241" s="35"/>
      <c r="T241" s="33"/>
      <c r="U241" s="35"/>
      <c r="V241" s="31" t="s">
        <v>298</v>
      </c>
      <c r="W241" s="29"/>
      <c r="X241" s="29"/>
      <c r="Y241" s="29"/>
      <c r="Z241" s="29"/>
      <c r="AA241" s="29"/>
      <c r="AB241" s="29"/>
      <c r="AC241" s="29"/>
      <c r="AD241" s="29"/>
      <c r="AE241" s="29"/>
      <c r="AF241" s="29"/>
    </row>
    <row r="242">
      <c r="A242" s="31">
        <v>241.0</v>
      </c>
      <c r="B242" s="31" t="s">
        <v>54</v>
      </c>
      <c r="C242" s="31" t="s">
        <v>475</v>
      </c>
      <c r="D242" s="31" t="s">
        <v>476</v>
      </c>
      <c r="E242" s="31" t="s">
        <v>67</v>
      </c>
      <c r="F242" s="31">
        <v>3.0</v>
      </c>
      <c r="G242" s="31" t="s">
        <v>97</v>
      </c>
      <c r="H242" s="33"/>
      <c r="I242" s="31" t="s">
        <v>69</v>
      </c>
      <c r="J242" s="31" t="s">
        <v>449</v>
      </c>
      <c r="K242" s="34"/>
      <c r="L242" s="35"/>
      <c r="M242" s="31">
        <v>2022.0</v>
      </c>
      <c r="N242" s="35"/>
      <c r="O242" s="31" t="s">
        <v>477</v>
      </c>
      <c r="P242" s="31" t="s">
        <v>71</v>
      </c>
      <c r="Q242" s="33"/>
      <c r="R242" s="33"/>
      <c r="S242" s="35"/>
      <c r="T242" s="33"/>
      <c r="U242" s="35"/>
      <c r="V242" s="35"/>
      <c r="W242" s="29"/>
      <c r="X242" s="29"/>
      <c r="Y242" s="29"/>
      <c r="Z242" s="29"/>
      <c r="AA242" s="29"/>
      <c r="AB242" s="29"/>
      <c r="AC242" s="29"/>
      <c r="AD242" s="29"/>
      <c r="AE242" s="29"/>
      <c r="AF242" s="29"/>
    </row>
    <row r="243">
      <c r="A243" s="31">
        <v>242.0</v>
      </c>
      <c r="B243" s="31" t="s">
        <v>54</v>
      </c>
      <c r="C243" s="31" t="s">
        <v>65</v>
      </c>
      <c r="D243" s="31" t="s">
        <v>478</v>
      </c>
      <c r="E243" s="31" t="s">
        <v>120</v>
      </c>
      <c r="F243" s="31">
        <v>3.0</v>
      </c>
      <c r="G243" s="31" t="s">
        <v>97</v>
      </c>
      <c r="H243" s="33"/>
      <c r="I243" s="31" t="s">
        <v>69</v>
      </c>
      <c r="J243" s="31" t="s">
        <v>73</v>
      </c>
      <c r="K243" s="34"/>
      <c r="L243" s="35"/>
      <c r="M243" s="31">
        <v>2023.0</v>
      </c>
      <c r="N243" s="35"/>
      <c r="O243" s="35"/>
      <c r="P243" s="31" t="s">
        <v>2</v>
      </c>
      <c r="Q243" s="33"/>
      <c r="R243" s="33"/>
      <c r="S243" s="35"/>
      <c r="T243" s="33"/>
      <c r="U243" s="35"/>
      <c r="V243" s="35"/>
      <c r="W243" s="29"/>
      <c r="X243" s="29"/>
      <c r="Y243" s="29"/>
      <c r="Z243" s="29"/>
      <c r="AA243" s="29"/>
      <c r="AB243" s="29"/>
      <c r="AC243" s="29"/>
      <c r="AD243" s="29"/>
      <c r="AE243" s="29"/>
      <c r="AF243" s="29"/>
    </row>
    <row r="244">
      <c r="A244" s="31">
        <v>243.0</v>
      </c>
      <c r="B244" s="31" t="s">
        <v>54</v>
      </c>
      <c r="C244" s="31" t="s">
        <v>462</v>
      </c>
      <c r="D244" s="31" t="s">
        <v>479</v>
      </c>
      <c r="E244" s="31" t="s">
        <v>152</v>
      </c>
      <c r="F244" s="31">
        <v>3.0</v>
      </c>
      <c r="G244" s="31" t="s">
        <v>97</v>
      </c>
      <c r="H244" s="33"/>
      <c r="I244" s="31" t="s">
        <v>59</v>
      </c>
      <c r="J244" s="33"/>
      <c r="K244" s="34"/>
      <c r="L244" s="35"/>
      <c r="M244" s="31">
        <v>2023.0</v>
      </c>
      <c r="N244" s="35"/>
      <c r="O244" s="31" t="s">
        <v>480</v>
      </c>
      <c r="P244" s="31" t="s">
        <v>60</v>
      </c>
      <c r="Q244" s="33"/>
      <c r="R244" s="33"/>
      <c r="S244" s="35"/>
      <c r="T244" s="33"/>
      <c r="U244" s="35"/>
      <c r="V244" s="35"/>
      <c r="W244" s="29"/>
      <c r="X244" s="29"/>
      <c r="Y244" s="29"/>
      <c r="Z244" s="29"/>
      <c r="AA244" s="29"/>
      <c r="AB244" s="29"/>
      <c r="AC244" s="29"/>
      <c r="AD244" s="29"/>
      <c r="AE244" s="29"/>
      <c r="AF244" s="29"/>
    </row>
    <row r="245">
      <c r="A245" s="31">
        <v>244.0</v>
      </c>
      <c r="B245" s="31" t="s">
        <v>54</v>
      </c>
      <c r="C245" s="31" t="s">
        <v>300</v>
      </c>
      <c r="D245" s="31" t="s">
        <v>481</v>
      </c>
      <c r="E245" s="31" t="s">
        <v>67</v>
      </c>
      <c r="F245" s="31">
        <v>3.0</v>
      </c>
      <c r="G245" s="31" t="s">
        <v>97</v>
      </c>
      <c r="H245" s="33"/>
      <c r="I245" s="31" t="s">
        <v>59</v>
      </c>
      <c r="J245" s="33"/>
      <c r="K245" s="34"/>
      <c r="L245" s="35"/>
      <c r="M245" s="35"/>
      <c r="N245" s="35"/>
      <c r="O245" s="31" t="s">
        <v>482</v>
      </c>
      <c r="P245" s="31" t="s">
        <v>71</v>
      </c>
      <c r="Q245" s="33"/>
      <c r="R245" s="33"/>
      <c r="S245" s="35"/>
      <c r="T245" s="33"/>
      <c r="U245" s="35"/>
      <c r="V245" s="35"/>
      <c r="W245" s="29"/>
      <c r="X245" s="29"/>
      <c r="Y245" s="29"/>
      <c r="Z245" s="29"/>
      <c r="AA245" s="29"/>
      <c r="AB245" s="29"/>
      <c r="AC245" s="29"/>
      <c r="AD245" s="29"/>
      <c r="AE245" s="29"/>
      <c r="AF245" s="29"/>
    </row>
    <row r="246">
      <c r="A246" s="31">
        <v>245.0</v>
      </c>
      <c r="B246" s="31" t="s">
        <v>54</v>
      </c>
      <c r="C246" s="31" t="s">
        <v>65</v>
      </c>
      <c r="D246" s="31" t="s">
        <v>483</v>
      </c>
      <c r="E246" s="31" t="s">
        <v>130</v>
      </c>
      <c r="F246" s="31">
        <v>3.0</v>
      </c>
      <c r="G246" s="31" t="s">
        <v>97</v>
      </c>
      <c r="H246" s="33"/>
      <c r="I246" s="31" t="s">
        <v>69</v>
      </c>
      <c r="J246" s="31" t="s">
        <v>73</v>
      </c>
      <c r="K246" s="34"/>
      <c r="L246" s="35"/>
      <c r="M246" s="31">
        <v>2023.0</v>
      </c>
      <c r="N246" s="35"/>
      <c r="O246" s="31" t="s">
        <v>482</v>
      </c>
      <c r="P246" s="31" t="s">
        <v>2</v>
      </c>
      <c r="Q246" s="33"/>
      <c r="R246" s="33"/>
      <c r="S246" s="35"/>
      <c r="T246" s="33"/>
      <c r="U246" s="35"/>
      <c r="V246" s="35"/>
      <c r="W246" s="29"/>
      <c r="X246" s="29"/>
      <c r="Y246" s="29"/>
      <c r="Z246" s="29"/>
      <c r="AA246" s="29"/>
      <c r="AB246" s="29"/>
      <c r="AC246" s="29"/>
      <c r="AD246" s="29"/>
      <c r="AE246" s="29"/>
      <c r="AF246" s="29"/>
    </row>
    <row r="247">
      <c r="A247" s="31">
        <v>246.0</v>
      </c>
      <c r="B247" s="31" t="s">
        <v>54</v>
      </c>
      <c r="C247" s="31" t="s">
        <v>65</v>
      </c>
      <c r="D247" s="31" t="s">
        <v>484</v>
      </c>
      <c r="E247" s="31" t="s">
        <v>67</v>
      </c>
      <c r="F247" s="31">
        <v>3.0</v>
      </c>
      <c r="G247" s="31" t="s">
        <v>97</v>
      </c>
      <c r="H247" s="33"/>
      <c r="I247" s="31" t="s">
        <v>59</v>
      </c>
      <c r="J247" s="31" t="s">
        <v>485</v>
      </c>
      <c r="K247" s="34"/>
      <c r="L247" s="35"/>
      <c r="M247" s="31">
        <v>2023.0</v>
      </c>
      <c r="N247" s="35"/>
      <c r="O247" s="31" t="s">
        <v>486</v>
      </c>
      <c r="P247" s="31" t="s">
        <v>60</v>
      </c>
      <c r="Q247" s="33"/>
      <c r="R247" s="33"/>
      <c r="S247" s="35"/>
      <c r="T247" s="33"/>
      <c r="U247" s="35"/>
      <c r="V247" s="35"/>
      <c r="W247" s="29"/>
      <c r="X247" s="29"/>
      <c r="Y247" s="29"/>
      <c r="Z247" s="29"/>
      <c r="AA247" s="29"/>
      <c r="AB247" s="29"/>
      <c r="AC247" s="29"/>
      <c r="AD247" s="29"/>
      <c r="AE247" s="29"/>
      <c r="AF247" s="29"/>
    </row>
    <row r="248">
      <c r="A248" s="31">
        <v>247.0</v>
      </c>
      <c r="B248" s="31" t="s">
        <v>54</v>
      </c>
      <c r="C248" s="31" t="s">
        <v>65</v>
      </c>
      <c r="D248" s="31" t="s">
        <v>487</v>
      </c>
      <c r="E248" s="31" t="s">
        <v>120</v>
      </c>
      <c r="F248" s="31">
        <v>3.0</v>
      </c>
      <c r="G248" s="31" t="s">
        <v>97</v>
      </c>
      <c r="H248" s="33"/>
      <c r="I248" s="31" t="s">
        <v>69</v>
      </c>
      <c r="J248" s="31" t="s">
        <v>73</v>
      </c>
      <c r="K248" s="34"/>
      <c r="L248" s="35"/>
      <c r="M248" s="31">
        <v>2023.0</v>
      </c>
      <c r="N248" s="35"/>
      <c r="O248" s="31" t="s">
        <v>488</v>
      </c>
      <c r="P248" s="31" t="s">
        <v>2</v>
      </c>
      <c r="Q248" s="33"/>
      <c r="R248" s="33"/>
      <c r="S248" s="35"/>
      <c r="T248" s="33"/>
      <c r="U248" s="35"/>
      <c r="V248" s="35"/>
      <c r="W248" s="29"/>
      <c r="X248" s="29"/>
      <c r="Y248" s="29"/>
      <c r="Z248" s="29"/>
      <c r="AA248" s="29"/>
      <c r="AB248" s="29"/>
      <c r="AC248" s="29"/>
      <c r="AD248" s="29"/>
      <c r="AE248" s="29"/>
      <c r="AF248" s="29"/>
    </row>
    <row r="249">
      <c r="A249" s="31">
        <v>248.0</v>
      </c>
      <c r="B249" s="31" t="s">
        <v>54</v>
      </c>
      <c r="C249" s="31" t="s">
        <v>65</v>
      </c>
      <c r="D249" s="31" t="s">
        <v>489</v>
      </c>
      <c r="E249" s="31" t="s">
        <v>120</v>
      </c>
      <c r="F249" s="31">
        <v>3.0</v>
      </c>
      <c r="G249" s="31" t="s">
        <v>97</v>
      </c>
      <c r="H249" s="33"/>
      <c r="I249" s="35"/>
      <c r="J249" s="33"/>
      <c r="K249" s="34"/>
      <c r="L249" s="35"/>
      <c r="M249" s="31">
        <v>2022.0</v>
      </c>
      <c r="N249" s="35"/>
      <c r="O249" s="31" t="s">
        <v>490</v>
      </c>
      <c r="P249" s="31" t="s">
        <v>83</v>
      </c>
      <c r="Q249" s="33"/>
      <c r="R249" s="33"/>
      <c r="S249" s="35"/>
      <c r="T249" s="33"/>
      <c r="U249" s="35"/>
      <c r="V249" s="35"/>
      <c r="W249" s="29"/>
      <c r="X249" s="29"/>
      <c r="Y249" s="29"/>
      <c r="Z249" s="29"/>
      <c r="AA249" s="29"/>
      <c r="AB249" s="29"/>
      <c r="AC249" s="29"/>
      <c r="AD249" s="29"/>
      <c r="AE249" s="29"/>
      <c r="AF249" s="29"/>
    </row>
    <row r="250">
      <c r="A250" s="31">
        <v>249.0</v>
      </c>
      <c r="B250" s="31" t="s">
        <v>54</v>
      </c>
      <c r="C250" s="31" t="s">
        <v>334</v>
      </c>
      <c r="D250" s="31" t="s">
        <v>491</v>
      </c>
      <c r="E250" s="31" t="s">
        <v>347</v>
      </c>
      <c r="F250" s="31">
        <v>1.0</v>
      </c>
      <c r="G250" s="31" t="s">
        <v>97</v>
      </c>
      <c r="H250" s="33"/>
      <c r="I250" s="31" t="s">
        <v>59</v>
      </c>
      <c r="J250" s="31" t="s">
        <v>492</v>
      </c>
      <c r="K250" s="34"/>
      <c r="L250" s="35"/>
      <c r="M250" s="31">
        <v>2023.0</v>
      </c>
      <c r="N250" s="42"/>
      <c r="O250" s="31" t="s">
        <v>493</v>
      </c>
      <c r="P250" s="31" t="s">
        <v>60</v>
      </c>
      <c r="Q250" s="31"/>
      <c r="R250" s="33"/>
      <c r="S250" s="35"/>
      <c r="T250" s="33"/>
      <c r="U250" s="35"/>
      <c r="V250" s="35"/>
      <c r="W250" s="29"/>
      <c r="X250" s="29"/>
      <c r="Y250" s="29"/>
      <c r="Z250" s="29"/>
      <c r="AA250" s="29"/>
      <c r="AB250" s="29"/>
      <c r="AC250" s="29"/>
      <c r="AD250" s="29"/>
      <c r="AE250" s="29"/>
      <c r="AF250" s="29"/>
    </row>
    <row r="251">
      <c r="A251" s="31">
        <v>250.0</v>
      </c>
      <c r="B251" s="31" t="s">
        <v>54</v>
      </c>
      <c r="C251" s="31" t="s">
        <v>334</v>
      </c>
      <c r="D251" s="31" t="s">
        <v>494</v>
      </c>
      <c r="E251" s="31" t="s">
        <v>67</v>
      </c>
      <c r="F251" s="31">
        <v>3.0</v>
      </c>
      <c r="G251" s="31" t="s">
        <v>97</v>
      </c>
      <c r="H251" s="33"/>
      <c r="I251" s="31" t="s">
        <v>59</v>
      </c>
      <c r="J251" s="31" t="s">
        <v>495</v>
      </c>
      <c r="K251" s="34"/>
      <c r="L251" s="35"/>
      <c r="M251" s="35"/>
      <c r="N251" s="35"/>
      <c r="O251" s="31" t="s">
        <v>496</v>
      </c>
      <c r="P251" s="31" t="s">
        <v>71</v>
      </c>
      <c r="Q251" s="31"/>
      <c r="R251" s="33"/>
      <c r="S251" s="35"/>
      <c r="T251" s="33"/>
      <c r="U251" s="35"/>
      <c r="V251" s="35"/>
      <c r="W251" s="29"/>
      <c r="X251" s="29"/>
      <c r="Y251" s="29"/>
      <c r="Z251" s="29"/>
      <c r="AA251" s="29"/>
      <c r="AB251" s="29"/>
      <c r="AC251" s="29"/>
      <c r="AD251" s="29"/>
      <c r="AE251" s="29"/>
      <c r="AF251" s="29"/>
    </row>
    <row r="252">
      <c r="A252" s="31">
        <v>251.0</v>
      </c>
      <c r="B252" s="31" t="s">
        <v>62</v>
      </c>
      <c r="C252" s="31" t="s">
        <v>334</v>
      </c>
      <c r="D252" s="31" t="s">
        <v>497</v>
      </c>
      <c r="E252" s="31" t="s">
        <v>67</v>
      </c>
      <c r="F252" s="31">
        <v>3.0</v>
      </c>
      <c r="G252" s="31" t="s">
        <v>97</v>
      </c>
      <c r="H252" s="33"/>
      <c r="I252" s="31" t="s">
        <v>59</v>
      </c>
      <c r="J252" s="31" t="s">
        <v>498</v>
      </c>
      <c r="K252" s="34"/>
      <c r="L252" s="35"/>
      <c r="M252" s="31">
        <v>2022.0</v>
      </c>
      <c r="N252" s="35"/>
      <c r="O252" s="31" t="s">
        <v>499</v>
      </c>
      <c r="P252" s="31" t="s">
        <v>71</v>
      </c>
      <c r="Q252" s="33"/>
      <c r="R252" s="33"/>
      <c r="S252" s="35"/>
      <c r="T252" s="33"/>
      <c r="U252" s="35"/>
      <c r="V252" s="35"/>
      <c r="W252" s="29"/>
      <c r="X252" s="29"/>
      <c r="Y252" s="29"/>
      <c r="Z252" s="29"/>
      <c r="AA252" s="29"/>
      <c r="AB252" s="29"/>
      <c r="AC252" s="29"/>
      <c r="AD252" s="29"/>
      <c r="AE252" s="29"/>
      <c r="AF252" s="29"/>
    </row>
    <row r="253">
      <c r="A253" s="31">
        <v>252.0</v>
      </c>
      <c r="B253" s="31" t="s">
        <v>62</v>
      </c>
      <c r="C253" s="31" t="s">
        <v>55</v>
      </c>
      <c r="D253" s="31" t="s">
        <v>500</v>
      </c>
      <c r="E253" s="31" t="s">
        <v>57</v>
      </c>
      <c r="F253" s="31">
        <v>3.0</v>
      </c>
      <c r="G253" s="31" t="s">
        <v>97</v>
      </c>
      <c r="H253" s="33"/>
      <c r="I253" s="31" t="s">
        <v>69</v>
      </c>
      <c r="J253" s="31" t="s">
        <v>501</v>
      </c>
      <c r="K253" s="34"/>
      <c r="L253" s="35"/>
      <c r="M253" s="35"/>
      <c r="N253" s="35"/>
      <c r="O253" s="35"/>
      <c r="P253" s="31" t="s">
        <v>83</v>
      </c>
      <c r="Q253" s="31" t="s">
        <v>84</v>
      </c>
      <c r="R253" s="33"/>
      <c r="S253" s="35"/>
      <c r="T253" s="33"/>
      <c r="U253" s="35"/>
      <c r="V253" s="35"/>
      <c r="W253" s="29"/>
      <c r="X253" s="29"/>
      <c r="Y253" s="29"/>
      <c r="Z253" s="29"/>
      <c r="AA253" s="29"/>
      <c r="AB253" s="29"/>
      <c r="AC253" s="29"/>
      <c r="AD253" s="29"/>
      <c r="AE253" s="29"/>
      <c r="AF253" s="29"/>
    </row>
    <row r="254">
      <c r="A254" s="31">
        <v>253.0</v>
      </c>
      <c r="B254" s="31" t="s">
        <v>54</v>
      </c>
      <c r="C254" s="31" t="s">
        <v>65</v>
      </c>
      <c r="D254" s="31" t="s">
        <v>502</v>
      </c>
      <c r="E254" s="31" t="s">
        <v>67</v>
      </c>
      <c r="F254" s="31">
        <v>3.0</v>
      </c>
      <c r="G254" s="31" t="s">
        <v>97</v>
      </c>
      <c r="H254" s="33"/>
      <c r="I254" s="31" t="s">
        <v>69</v>
      </c>
      <c r="J254" s="31" t="s">
        <v>449</v>
      </c>
      <c r="K254" s="34"/>
      <c r="L254" s="35"/>
      <c r="M254" s="31">
        <v>2022.0</v>
      </c>
      <c r="N254" s="35"/>
      <c r="O254" s="31" t="s">
        <v>503</v>
      </c>
      <c r="P254" s="31" t="s">
        <v>71</v>
      </c>
      <c r="Q254" s="33"/>
      <c r="R254" s="33"/>
      <c r="S254" s="35"/>
      <c r="T254" s="33"/>
      <c r="U254" s="35"/>
      <c r="V254" s="35"/>
      <c r="W254" s="29"/>
      <c r="X254" s="29"/>
      <c r="Y254" s="29"/>
      <c r="Z254" s="29"/>
      <c r="AA254" s="29"/>
      <c r="AB254" s="29"/>
      <c r="AC254" s="29"/>
      <c r="AD254" s="29"/>
      <c r="AE254" s="29"/>
      <c r="AF254" s="29"/>
    </row>
    <row r="255">
      <c r="A255" s="31">
        <v>254.0</v>
      </c>
      <c r="B255" s="31" t="s">
        <v>54</v>
      </c>
      <c r="C255" s="31" t="s">
        <v>436</v>
      </c>
      <c r="D255" s="31" t="s">
        <v>504</v>
      </c>
      <c r="E255" s="31" t="s">
        <v>67</v>
      </c>
      <c r="F255" s="31">
        <v>3.0</v>
      </c>
      <c r="G255" s="31" t="s">
        <v>97</v>
      </c>
      <c r="H255" s="33"/>
      <c r="I255" s="31" t="s">
        <v>59</v>
      </c>
      <c r="J255" s="33"/>
      <c r="K255" s="34"/>
      <c r="L255" s="35"/>
      <c r="M255" s="31">
        <v>2023.0</v>
      </c>
      <c r="N255" s="35"/>
      <c r="O255" s="31" t="s">
        <v>505</v>
      </c>
      <c r="P255" s="31" t="s">
        <v>60</v>
      </c>
      <c r="Q255" s="33"/>
      <c r="R255" s="33"/>
      <c r="S255" s="35"/>
      <c r="T255" s="33"/>
      <c r="U255" s="35"/>
      <c r="V255" s="35"/>
      <c r="W255" s="29"/>
      <c r="X255" s="29"/>
      <c r="Y255" s="29"/>
      <c r="Z255" s="29"/>
      <c r="AA255" s="29"/>
      <c r="AB255" s="29"/>
      <c r="AC255" s="29"/>
      <c r="AD255" s="29"/>
      <c r="AE255" s="29"/>
      <c r="AF255" s="29"/>
    </row>
    <row r="256">
      <c r="A256" s="31">
        <v>255.0</v>
      </c>
      <c r="B256" s="31" t="s">
        <v>54</v>
      </c>
      <c r="C256" s="31" t="s">
        <v>462</v>
      </c>
      <c r="D256" s="31" t="s">
        <v>506</v>
      </c>
      <c r="E256" s="31" t="s">
        <v>67</v>
      </c>
      <c r="F256" s="31">
        <v>3.0</v>
      </c>
      <c r="G256" s="31" t="s">
        <v>97</v>
      </c>
      <c r="H256" s="33"/>
      <c r="I256" s="31" t="s">
        <v>69</v>
      </c>
      <c r="J256" s="31" t="s">
        <v>449</v>
      </c>
      <c r="K256" s="34"/>
      <c r="L256" s="35"/>
      <c r="M256" s="31">
        <v>2023.0</v>
      </c>
      <c r="N256" s="35"/>
      <c r="O256" s="31" t="s">
        <v>507</v>
      </c>
      <c r="P256" s="31" t="s">
        <v>2</v>
      </c>
      <c r="Q256" s="33"/>
      <c r="R256" s="33"/>
      <c r="S256" s="35"/>
      <c r="T256" s="33"/>
      <c r="U256" s="35"/>
      <c r="V256" s="35"/>
      <c r="W256" s="29"/>
      <c r="X256" s="29"/>
      <c r="Y256" s="29"/>
      <c r="Z256" s="29"/>
      <c r="AA256" s="29"/>
      <c r="AB256" s="29"/>
      <c r="AC256" s="29"/>
      <c r="AD256" s="29"/>
      <c r="AE256" s="29"/>
      <c r="AF256" s="29"/>
    </row>
    <row r="257">
      <c r="A257" s="31">
        <v>256.0</v>
      </c>
      <c r="B257" s="31" t="s">
        <v>54</v>
      </c>
      <c r="C257" s="31" t="s">
        <v>65</v>
      </c>
      <c r="D257" s="31" t="s">
        <v>508</v>
      </c>
      <c r="E257" s="31" t="s">
        <v>130</v>
      </c>
      <c r="F257" s="31">
        <v>3.0</v>
      </c>
      <c r="G257" s="31" t="s">
        <v>97</v>
      </c>
      <c r="H257" s="33"/>
      <c r="I257" s="31" t="s">
        <v>69</v>
      </c>
      <c r="J257" s="33"/>
      <c r="K257" s="34"/>
      <c r="L257" s="35"/>
      <c r="M257" s="31">
        <v>2022.0</v>
      </c>
      <c r="N257" s="35"/>
      <c r="O257" s="35"/>
      <c r="P257" s="31" t="s">
        <v>7</v>
      </c>
      <c r="Q257" s="31" t="s">
        <v>84</v>
      </c>
      <c r="R257" s="33"/>
      <c r="S257" s="31" t="s">
        <v>7</v>
      </c>
      <c r="T257" s="33"/>
      <c r="U257" s="35"/>
      <c r="V257" s="35"/>
      <c r="W257" s="29"/>
      <c r="X257" s="29"/>
      <c r="Y257" s="29"/>
      <c r="Z257" s="29"/>
      <c r="AA257" s="29"/>
      <c r="AB257" s="29"/>
      <c r="AC257" s="29"/>
      <c r="AD257" s="29"/>
      <c r="AE257" s="29"/>
      <c r="AF257" s="29"/>
    </row>
    <row r="258">
      <c r="A258" s="31">
        <v>257.0</v>
      </c>
      <c r="B258" s="31" t="s">
        <v>54</v>
      </c>
      <c r="C258" s="31" t="s">
        <v>65</v>
      </c>
      <c r="D258" s="31" t="s">
        <v>509</v>
      </c>
      <c r="E258" s="31" t="s">
        <v>347</v>
      </c>
      <c r="F258" s="31">
        <v>1.0</v>
      </c>
      <c r="G258" s="31" t="s">
        <v>97</v>
      </c>
      <c r="H258" s="33"/>
      <c r="I258" s="31" t="s">
        <v>59</v>
      </c>
      <c r="J258" s="33"/>
      <c r="K258" s="34"/>
      <c r="L258" s="35"/>
      <c r="M258" s="31">
        <v>2023.0</v>
      </c>
      <c r="N258" s="35"/>
      <c r="O258" s="31" t="s">
        <v>510</v>
      </c>
      <c r="P258" s="31" t="s">
        <v>60</v>
      </c>
      <c r="Q258" s="33"/>
      <c r="R258" s="33"/>
      <c r="S258" s="35"/>
      <c r="T258" s="33"/>
      <c r="U258" s="35"/>
      <c r="V258" s="35"/>
      <c r="W258" s="29"/>
      <c r="X258" s="29"/>
      <c r="Y258" s="29"/>
      <c r="Z258" s="29"/>
      <c r="AA258" s="29"/>
      <c r="AB258" s="29"/>
      <c r="AC258" s="29"/>
      <c r="AD258" s="29"/>
      <c r="AE258" s="29"/>
      <c r="AF258" s="29"/>
    </row>
    <row r="259">
      <c r="A259" s="31">
        <v>258.0</v>
      </c>
      <c r="B259" s="31" t="s">
        <v>54</v>
      </c>
      <c r="C259" s="31" t="s">
        <v>55</v>
      </c>
      <c r="D259" s="31" t="s">
        <v>511</v>
      </c>
      <c r="E259" s="31" t="s">
        <v>130</v>
      </c>
      <c r="F259" s="31">
        <v>3.0</v>
      </c>
      <c r="G259" s="31" t="s">
        <v>97</v>
      </c>
      <c r="H259" s="33"/>
      <c r="I259" s="35"/>
      <c r="J259" s="33"/>
      <c r="K259" s="34"/>
      <c r="L259" s="35"/>
      <c r="M259" s="35"/>
      <c r="N259" s="35"/>
      <c r="O259" s="31" t="s">
        <v>298</v>
      </c>
      <c r="P259" s="31" t="s">
        <v>60</v>
      </c>
      <c r="Q259" s="31" t="s">
        <v>71</v>
      </c>
      <c r="R259" s="33"/>
      <c r="S259" s="35"/>
      <c r="T259" s="33"/>
      <c r="U259" s="35"/>
      <c r="V259" s="35"/>
      <c r="W259" s="29"/>
      <c r="X259" s="29"/>
      <c r="Y259" s="29"/>
      <c r="Z259" s="29"/>
      <c r="AA259" s="29"/>
      <c r="AB259" s="29"/>
      <c r="AC259" s="29"/>
      <c r="AD259" s="29"/>
      <c r="AE259" s="29"/>
      <c r="AF259" s="29"/>
    </row>
    <row r="260">
      <c r="A260" s="31">
        <v>259.0</v>
      </c>
      <c r="B260" s="31" t="s">
        <v>62</v>
      </c>
      <c r="C260" s="31" t="s">
        <v>55</v>
      </c>
      <c r="D260" s="31" t="s">
        <v>512</v>
      </c>
      <c r="E260" s="31" t="s">
        <v>130</v>
      </c>
      <c r="F260" s="31">
        <v>3.0</v>
      </c>
      <c r="G260" s="31" t="s">
        <v>97</v>
      </c>
      <c r="H260" s="33"/>
      <c r="I260" s="31" t="s">
        <v>59</v>
      </c>
      <c r="J260" s="33"/>
      <c r="K260" s="34"/>
      <c r="L260" s="35"/>
      <c r="M260" s="31">
        <v>2023.0</v>
      </c>
      <c r="N260" s="35"/>
      <c r="O260" s="35"/>
      <c r="P260" s="31" t="s">
        <v>60</v>
      </c>
      <c r="Q260" s="33"/>
      <c r="R260" s="33"/>
      <c r="S260" s="35"/>
      <c r="T260" s="33"/>
      <c r="U260" s="35"/>
      <c r="V260" s="35"/>
      <c r="W260" s="29"/>
      <c r="X260" s="29"/>
      <c r="Y260" s="29"/>
      <c r="Z260" s="29"/>
      <c r="AA260" s="29"/>
      <c r="AB260" s="29"/>
      <c r="AC260" s="29"/>
      <c r="AD260" s="29"/>
      <c r="AE260" s="29"/>
      <c r="AF260" s="29"/>
    </row>
    <row r="261">
      <c r="A261" s="31">
        <v>260.0</v>
      </c>
      <c r="B261" s="31" t="s">
        <v>62</v>
      </c>
      <c r="C261" s="31" t="s">
        <v>55</v>
      </c>
      <c r="D261" s="31" t="s">
        <v>513</v>
      </c>
      <c r="E261" s="31" t="s">
        <v>347</v>
      </c>
      <c r="F261" s="31">
        <v>1.0</v>
      </c>
      <c r="G261" s="31" t="s">
        <v>97</v>
      </c>
      <c r="H261" s="33"/>
      <c r="I261" s="35"/>
      <c r="J261" s="33"/>
      <c r="K261" s="34"/>
      <c r="L261" s="35"/>
      <c r="M261" s="35"/>
      <c r="N261" s="35"/>
      <c r="O261" s="31" t="s">
        <v>298</v>
      </c>
      <c r="P261" s="31" t="s">
        <v>60</v>
      </c>
      <c r="Q261" s="31" t="s">
        <v>71</v>
      </c>
      <c r="R261" s="33"/>
      <c r="S261" s="35"/>
      <c r="T261" s="33"/>
      <c r="U261" s="35"/>
      <c r="V261" s="35"/>
      <c r="W261" s="29"/>
      <c r="X261" s="29"/>
      <c r="Y261" s="29"/>
      <c r="Z261" s="29"/>
      <c r="AA261" s="29"/>
      <c r="AB261" s="29"/>
      <c r="AC261" s="29"/>
      <c r="AD261" s="29"/>
      <c r="AE261" s="29"/>
      <c r="AF261" s="29"/>
    </row>
    <row r="262">
      <c r="A262" s="31">
        <v>261.0</v>
      </c>
      <c r="B262" s="31" t="s">
        <v>54</v>
      </c>
      <c r="C262" s="31" t="s">
        <v>55</v>
      </c>
      <c r="D262" s="31" t="s">
        <v>514</v>
      </c>
      <c r="E262" s="31" t="s">
        <v>67</v>
      </c>
      <c r="F262" s="31">
        <v>3.0</v>
      </c>
      <c r="G262" s="31" t="s">
        <v>97</v>
      </c>
      <c r="H262" s="32">
        <v>44355.0</v>
      </c>
      <c r="I262" s="31" t="s">
        <v>69</v>
      </c>
      <c r="J262" s="31" t="s">
        <v>73</v>
      </c>
      <c r="K262" s="34"/>
      <c r="L262" s="35"/>
      <c r="M262" s="31">
        <v>2023.0</v>
      </c>
      <c r="N262" s="35"/>
      <c r="O262" s="35"/>
      <c r="P262" s="31" t="s">
        <v>83</v>
      </c>
      <c r="Q262" s="31" t="s">
        <v>84</v>
      </c>
      <c r="R262" s="33"/>
      <c r="S262" s="35"/>
      <c r="T262" s="33"/>
      <c r="U262" s="35"/>
      <c r="V262" s="35"/>
      <c r="W262" s="29"/>
      <c r="X262" s="29"/>
      <c r="Y262" s="29"/>
      <c r="Z262" s="29"/>
      <c r="AA262" s="29"/>
      <c r="AB262" s="29"/>
      <c r="AC262" s="29"/>
      <c r="AD262" s="29"/>
      <c r="AE262" s="29"/>
      <c r="AF262" s="29"/>
    </row>
    <row r="263">
      <c r="A263" s="31">
        <v>262.0</v>
      </c>
      <c r="B263" s="31" t="s">
        <v>62</v>
      </c>
      <c r="C263" s="31" t="s">
        <v>515</v>
      </c>
      <c r="D263" s="31" t="s">
        <v>516</v>
      </c>
      <c r="E263" s="31" t="s">
        <v>347</v>
      </c>
      <c r="F263" s="31">
        <v>1.0</v>
      </c>
      <c r="G263" s="31" t="s">
        <v>97</v>
      </c>
      <c r="H263" s="33"/>
      <c r="I263" s="31" t="s">
        <v>59</v>
      </c>
      <c r="J263" s="33"/>
      <c r="K263" s="34"/>
      <c r="L263" s="35"/>
      <c r="M263" s="31">
        <v>2023.0</v>
      </c>
      <c r="N263" s="35"/>
      <c r="O263" s="31" t="s">
        <v>402</v>
      </c>
      <c r="P263" s="31" t="s">
        <v>60</v>
      </c>
      <c r="Q263" s="33"/>
      <c r="R263" s="33"/>
      <c r="S263" s="35"/>
      <c r="T263" s="33"/>
      <c r="U263" s="35"/>
      <c r="V263" s="35"/>
      <c r="W263" s="29"/>
      <c r="X263" s="29"/>
      <c r="Y263" s="29"/>
      <c r="Z263" s="29"/>
      <c r="AA263" s="29"/>
      <c r="AB263" s="29"/>
      <c r="AC263" s="29"/>
      <c r="AD263" s="29"/>
      <c r="AE263" s="29"/>
      <c r="AF263" s="29"/>
    </row>
    <row r="264">
      <c r="A264" s="31">
        <v>263.0</v>
      </c>
      <c r="B264" s="31" t="s">
        <v>74</v>
      </c>
      <c r="C264" s="31" t="s">
        <v>517</v>
      </c>
      <c r="D264" s="31" t="s">
        <v>518</v>
      </c>
      <c r="E264" s="31" t="s">
        <v>347</v>
      </c>
      <c r="F264" s="31">
        <v>1.0</v>
      </c>
      <c r="G264" s="31" t="s">
        <v>97</v>
      </c>
      <c r="H264" s="33"/>
      <c r="I264" s="31" t="s">
        <v>59</v>
      </c>
      <c r="J264" s="33"/>
      <c r="K264" s="34"/>
      <c r="L264" s="35"/>
      <c r="M264" s="31">
        <v>2023.0</v>
      </c>
      <c r="N264" s="35"/>
      <c r="O264" s="31" t="s">
        <v>519</v>
      </c>
      <c r="P264" s="31" t="s">
        <v>60</v>
      </c>
      <c r="Q264" s="33"/>
      <c r="R264" s="33"/>
      <c r="S264" s="35"/>
      <c r="T264" s="33"/>
      <c r="U264" s="35"/>
      <c r="V264" s="35"/>
      <c r="W264" s="29"/>
      <c r="X264" s="29"/>
      <c r="Y264" s="29"/>
      <c r="Z264" s="29"/>
      <c r="AA264" s="29"/>
      <c r="AB264" s="29"/>
      <c r="AC264" s="29"/>
      <c r="AD264" s="29"/>
      <c r="AE264" s="29"/>
      <c r="AF264" s="29"/>
    </row>
    <row r="265">
      <c r="A265" s="31">
        <v>264.0</v>
      </c>
      <c r="B265" s="31" t="s">
        <v>74</v>
      </c>
      <c r="C265" s="31" t="s">
        <v>517</v>
      </c>
      <c r="D265" s="31" t="s">
        <v>520</v>
      </c>
      <c r="E265" s="31" t="s">
        <v>347</v>
      </c>
      <c r="F265" s="31">
        <v>1.0</v>
      </c>
      <c r="G265" s="31" t="s">
        <v>97</v>
      </c>
      <c r="H265" s="33"/>
      <c r="I265" s="31" t="s">
        <v>59</v>
      </c>
      <c r="J265" s="33"/>
      <c r="K265" s="34"/>
      <c r="L265" s="35"/>
      <c r="M265" s="31">
        <v>2023.0</v>
      </c>
      <c r="N265" s="35"/>
      <c r="O265" s="31" t="s">
        <v>519</v>
      </c>
      <c r="P265" s="31" t="s">
        <v>60</v>
      </c>
      <c r="Q265" s="33"/>
      <c r="R265" s="33"/>
      <c r="S265" s="35"/>
      <c r="T265" s="33"/>
      <c r="U265" s="35"/>
      <c r="V265" s="35"/>
      <c r="W265" s="29"/>
      <c r="X265" s="29"/>
      <c r="Y265" s="29"/>
      <c r="Z265" s="29"/>
      <c r="AA265" s="29"/>
      <c r="AB265" s="29"/>
      <c r="AC265" s="29"/>
      <c r="AD265" s="29"/>
      <c r="AE265" s="29"/>
      <c r="AF265" s="29"/>
    </row>
    <row r="266">
      <c r="A266" s="31">
        <v>265.0</v>
      </c>
      <c r="B266" s="31" t="s">
        <v>74</v>
      </c>
      <c r="C266" s="31" t="s">
        <v>517</v>
      </c>
      <c r="D266" s="31" t="s">
        <v>521</v>
      </c>
      <c r="E266" s="31" t="s">
        <v>347</v>
      </c>
      <c r="F266" s="31">
        <v>1.0</v>
      </c>
      <c r="G266" s="31" t="s">
        <v>97</v>
      </c>
      <c r="H266" s="33"/>
      <c r="I266" s="31" t="s">
        <v>59</v>
      </c>
      <c r="J266" s="33"/>
      <c r="K266" s="34"/>
      <c r="L266" s="35"/>
      <c r="M266" s="31">
        <v>2023.0</v>
      </c>
      <c r="N266" s="35"/>
      <c r="O266" s="31" t="s">
        <v>522</v>
      </c>
      <c r="P266" s="31" t="s">
        <v>64</v>
      </c>
      <c r="Q266" s="33"/>
      <c r="R266" s="33"/>
      <c r="S266" s="35"/>
      <c r="T266" s="33"/>
      <c r="U266" s="35"/>
      <c r="V266" s="35"/>
      <c r="W266" s="29"/>
      <c r="X266" s="29"/>
      <c r="Y266" s="29"/>
      <c r="Z266" s="29"/>
      <c r="AA266" s="29"/>
      <c r="AB266" s="29"/>
      <c r="AC266" s="29"/>
      <c r="AD266" s="29"/>
      <c r="AE266" s="29"/>
      <c r="AF266" s="29"/>
    </row>
    <row r="267">
      <c r="A267" s="31">
        <v>266.0</v>
      </c>
      <c r="B267" s="31" t="s">
        <v>74</v>
      </c>
      <c r="C267" s="31" t="s">
        <v>517</v>
      </c>
      <c r="D267" s="31" t="s">
        <v>523</v>
      </c>
      <c r="E267" s="31" t="s">
        <v>430</v>
      </c>
      <c r="F267" s="31">
        <v>1.0</v>
      </c>
      <c r="G267" s="31" t="s">
        <v>97</v>
      </c>
      <c r="H267" s="33"/>
      <c r="I267" s="31" t="s">
        <v>59</v>
      </c>
      <c r="J267" s="33"/>
      <c r="K267" s="34"/>
      <c r="L267" s="35"/>
      <c r="M267" s="31">
        <v>2022.0</v>
      </c>
      <c r="N267" s="35"/>
      <c r="O267" s="35"/>
      <c r="P267" s="31" t="s">
        <v>83</v>
      </c>
      <c r="Q267" s="33"/>
      <c r="R267" s="33"/>
      <c r="S267" s="35"/>
      <c r="T267" s="33"/>
      <c r="U267" s="35"/>
      <c r="V267" s="35"/>
      <c r="W267" s="29"/>
      <c r="X267" s="29"/>
      <c r="Y267" s="29"/>
      <c r="Z267" s="29"/>
      <c r="AA267" s="29"/>
      <c r="AB267" s="29"/>
      <c r="AC267" s="29"/>
      <c r="AD267" s="29"/>
      <c r="AE267" s="29"/>
      <c r="AF267" s="29"/>
    </row>
    <row r="268">
      <c r="A268" s="31">
        <v>267.0</v>
      </c>
      <c r="B268" s="31" t="s">
        <v>74</v>
      </c>
      <c r="C268" s="31" t="s">
        <v>517</v>
      </c>
      <c r="D268" s="31" t="s">
        <v>524</v>
      </c>
      <c r="E268" s="31" t="s">
        <v>120</v>
      </c>
      <c r="F268" s="31">
        <v>3.0</v>
      </c>
      <c r="G268" s="31" t="s">
        <v>97</v>
      </c>
      <c r="H268" s="33"/>
      <c r="I268" s="31" t="s">
        <v>59</v>
      </c>
      <c r="J268" s="33"/>
      <c r="K268" s="34"/>
      <c r="L268" s="35"/>
      <c r="M268" s="31">
        <v>2023.0</v>
      </c>
      <c r="N268" s="35"/>
      <c r="O268" s="31" t="s">
        <v>525</v>
      </c>
      <c r="P268" s="31" t="s">
        <v>60</v>
      </c>
      <c r="Q268" s="33"/>
      <c r="R268" s="33"/>
      <c r="S268" s="35"/>
      <c r="T268" s="33"/>
      <c r="U268" s="35"/>
      <c r="V268" s="35"/>
      <c r="W268" s="29"/>
      <c r="X268" s="29"/>
      <c r="Y268" s="29"/>
      <c r="Z268" s="29"/>
      <c r="AA268" s="29"/>
      <c r="AB268" s="29"/>
      <c r="AC268" s="29"/>
      <c r="AD268" s="29"/>
      <c r="AE268" s="29"/>
      <c r="AF268" s="29"/>
    </row>
    <row r="269">
      <c r="A269" s="31">
        <v>268.0</v>
      </c>
      <c r="B269" s="31" t="s">
        <v>54</v>
      </c>
      <c r="C269" s="31" t="s">
        <v>526</v>
      </c>
      <c r="D269" s="31" t="s">
        <v>527</v>
      </c>
      <c r="E269" s="31" t="s">
        <v>347</v>
      </c>
      <c r="F269" s="31">
        <v>1.0</v>
      </c>
      <c r="G269" s="31" t="s">
        <v>97</v>
      </c>
      <c r="H269" s="33"/>
      <c r="I269" s="31" t="s">
        <v>59</v>
      </c>
      <c r="J269" s="33"/>
      <c r="K269" s="34"/>
      <c r="L269" s="35"/>
      <c r="M269" s="31">
        <v>2023.0</v>
      </c>
      <c r="N269" s="35"/>
      <c r="O269" s="31" t="s">
        <v>418</v>
      </c>
      <c r="P269" s="31" t="s">
        <v>60</v>
      </c>
      <c r="Q269" s="33"/>
      <c r="R269" s="33"/>
      <c r="S269" s="35"/>
      <c r="T269" s="33"/>
      <c r="U269" s="35"/>
      <c r="V269" s="35"/>
      <c r="W269" s="29"/>
      <c r="X269" s="29"/>
      <c r="Y269" s="29"/>
      <c r="Z269" s="29"/>
      <c r="AA269" s="29"/>
      <c r="AB269" s="29"/>
      <c r="AC269" s="29"/>
      <c r="AD269" s="29"/>
      <c r="AE269" s="29"/>
      <c r="AF269" s="29"/>
    </row>
    <row r="270">
      <c r="A270" s="31">
        <v>269.0</v>
      </c>
      <c r="B270" s="31" t="s">
        <v>62</v>
      </c>
      <c r="C270" s="31" t="s">
        <v>528</v>
      </c>
      <c r="D270" s="31" t="s">
        <v>529</v>
      </c>
      <c r="E270" s="31" t="s">
        <v>130</v>
      </c>
      <c r="F270" s="31">
        <v>3.0</v>
      </c>
      <c r="G270" s="31" t="s">
        <v>97</v>
      </c>
      <c r="H270" s="33"/>
      <c r="I270" s="31" t="s">
        <v>64</v>
      </c>
      <c r="J270" s="33"/>
      <c r="K270" s="34"/>
      <c r="L270" s="35"/>
      <c r="M270" s="35"/>
      <c r="N270" s="35"/>
      <c r="O270" s="31" t="s">
        <v>530</v>
      </c>
      <c r="P270" s="31" t="s">
        <v>71</v>
      </c>
      <c r="Q270" s="33"/>
      <c r="R270" s="33"/>
      <c r="S270" s="31" t="s">
        <v>90</v>
      </c>
      <c r="T270" s="32">
        <v>44861.0</v>
      </c>
      <c r="U270" s="35"/>
      <c r="V270" s="35"/>
      <c r="W270" s="29"/>
      <c r="X270" s="29"/>
      <c r="Y270" s="29"/>
      <c r="Z270" s="29"/>
      <c r="AA270" s="29"/>
      <c r="AB270" s="29"/>
      <c r="AC270" s="29"/>
      <c r="AD270" s="29"/>
      <c r="AE270" s="29"/>
      <c r="AF270" s="29"/>
    </row>
    <row r="271">
      <c r="A271" s="31">
        <v>270.0</v>
      </c>
      <c r="B271" s="31" t="s">
        <v>54</v>
      </c>
      <c r="C271" s="31" t="s">
        <v>462</v>
      </c>
      <c r="D271" s="31" t="s">
        <v>531</v>
      </c>
      <c r="E271" s="31" t="s">
        <v>120</v>
      </c>
      <c r="F271" s="31">
        <v>3.0</v>
      </c>
      <c r="G271" s="31" t="s">
        <v>89</v>
      </c>
      <c r="H271" s="32">
        <v>44525.0</v>
      </c>
      <c r="I271" s="31" t="s">
        <v>64</v>
      </c>
      <c r="J271" s="33"/>
      <c r="K271" s="34"/>
      <c r="L271" s="35"/>
      <c r="M271" s="35"/>
      <c r="N271" s="35"/>
      <c r="O271" s="31" t="s">
        <v>216</v>
      </c>
      <c r="P271" s="31" t="s">
        <v>83</v>
      </c>
      <c r="Q271" s="33"/>
      <c r="R271" s="33"/>
      <c r="S271" s="35"/>
      <c r="T271" s="33"/>
      <c r="U271" s="35"/>
      <c r="V271" s="35"/>
      <c r="W271" s="29"/>
      <c r="X271" s="29"/>
      <c r="Y271" s="29"/>
      <c r="Z271" s="29"/>
      <c r="AA271" s="29"/>
      <c r="AB271" s="29"/>
      <c r="AC271" s="29"/>
      <c r="AD271" s="29"/>
      <c r="AE271" s="29"/>
      <c r="AF271" s="29"/>
    </row>
    <row r="272">
      <c r="A272" s="31">
        <v>271.0</v>
      </c>
      <c r="B272" s="31" t="s">
        <v>54</v>
      </c>
      <c r="C272" s="31" t="s">
        <v>334</v>
      </c>
      <c r="D272" s="31" t="s">
        <v>532</v>
      </c>
      <c r="E272" s="31" t="s">
        <v>57</v>
      </c>
      <c r="F272" s="31">
        <v>2.0</v>
      </c>
      <c r="G272" s="31" t="s">
        <v>232</v>
      </c>
      <c r="H272" s="32">
        <v>44693.0</v>
      </c>
      <c r="I272" s="35"/>
      <c r="J272" s="33"/>
      <c r="K272" s="34"/>
      <c r="L272" s="35"/>
      <c r="M272" s="35"/>
      <c r="N272" s="35"/>
      <c r="O272" s="31" t="s">
        <v>533</v>
      </c>
      <c r="P272" s="31" t="s">
        <v>60</v>
      </c>
      <c r="Q272" s="31" t="s">
        <v>71</v>
      </c>
      <c r="R272" s="33"/>
      <c r="S272" s="35"/>
      <c r="T272" s="33"/>
      <c r="U272" s="35"/>
      <c r="V272" s="31" t="s">
        <v>298</v>
      </c>
      <c r="W272" s="29"/>
      <c r="X272" s="29"/>
      <c r="Y272" s="29"/>
      <c r="Z272" s="29"/>
      <c r="AA272" s="29"/>
      <c r="AB272" s="29"/>
      <c r="AC272" s="29"/>
      <c r="AD272" s="29"/>
      <c r="AE272" s="29"/>
      <c r="AF272" s="29"/>
    </row>
    <row r="273">
      <c r="A273" s="31">
        <v>272.0</v>
      </c>
      <c r="B273" s="31" t="s">
        <v>54</v>
      </c>
      <c r="C273" s="31" t="s">
        <v>334</v>
      </c>
      <c r="D273" s="31" t="s">
        <v>534</v>
      </c>
      <c r="E273" s="31" t="s">
        <v>347</v>
      </c>
      <c r="F273" s="31">
        <v>1.0</v>
      </c>
      <c r="G273" s="31" t="s">
        <v>97</v>
      </c>
      <c r="H273" s="33"/>
      <c r="I273" s="35"/>
      <c r="J273" s="33"/>
      <c r="K273" s="34"/>
      <c r="L273" s="35"/>
      <c r="M273" s="35"/>
      <c r="N273" s="35"/>
      <c r="O273" s="31" t="s">
        <v>535</v>
      </c>
      <c r="P273" s="31" t="s">
        <v>7</v>
      </c>
      <c r="Q273" s="33"/>
      <c r="R273" s="33"/>
      <c r="S273" s="35"/>
      <c r="T273" s="33"/>
      <c r="U273" s="35"/>
      <c r="V273" s="31" t="s">
        <v>536</v>
      </c>
      <c r="W273" s="29"/>
      <c r="X273" s="29"/>
      <c r="Y273" s="29"/>
      <c r="Z273" s="29"/>
      <c r="AA273" s="29"/>
      <c r="AB273" s="29"/>
      <c r="AC273" s="29"/>
      <c r="AD273" s="29"/>
      <c r="AE273" s="29"/>
      <c r="AF273" s="29"/>
    </row>
    <row r="274">
      <c r="A274" s="31">
        <v>273.0</v>
      </c>
      <c r="B274" s="31" t="s">
        <v>54</v>
      </c>
      <c r="C274" s="31" t="s">
        <v>537</v>
      </c>
      <c r="D274" s="31" t="s">
        <v>538</v>
      </c>
      <c r="E274" s="31" t="s">
        <v>67</v>
      </c>
      <c r="F274" s="31">
        <v>2.0</v>
      </c>
      <c r="G274" s="31" t="s">
        <v>97</v>
      </c>
      <c r="H274" s="33"/>
      <c r="I274" s="35"/>
      <c r="J274" s="33"/>
      <c r="K274" s="34"/>
      <c r="L274" s="35"/>
      <c r="M274" s="35"/>
      <c r="N274" s="35"/>
      <c r="O274" s="31" t="s">
        <v>298</v>
      </c>
      <c r="P274" s="31" t="s">
        <v>60</v>
      </c>
      <c r="Q274" s="31" t="s">
        <v>71</v>
      </c>
      <c r="R274" s="33"/>
      <c r="S274" s="35"/>
      <c r="T274" s="33"/>
      <c r="U274" s="35"/>
      <c r="V274" s="35"/>
      <c r="W274" s="29"/>
      <c r="X274" s="29"/>
      <c r="Y274" s="29"/>
      <c r="Z274" s="29"/>
      <c r="AA274" s="29"/>
      <c r="AB274" s="29"/>
      <c r="AC274" s="29"/>
      <c r="AD274" s="29"/>
      <c r="AE274" s="29"/>
      <c r="AF274" s="29"/>
    </row>
    <row r="275">
      <c r="A275" s="31">
        <v>274.0</v>
      </c>
      <c r="B275" s="31" t="s">
        <v>54</v>
      </c>
      <c r="C275" s="31" t="s">
        <v>537</v>
      </c>
      <c r="D275" s="31" t="s">
        <v>539</v>
      </c>
      <c r="E275" s="31" t="s">
        <v>67</v>
      </c>
      <c r="F275" s="31">
        <v>2.0</v>
      </c>
      <c r="G275" s="31" t="s">
        <v>97</v>
      </c>
      <c r="H275" s="33"/>
      <c r="I275" s="35"/>
      <c r="J275" s="33"/>
      <c r="K275" s="34"/>
      <c r="L275" s="35"/>
      <c r="M275" s="35"/>
      <c r="N275" s="35"/>
      <c r="O275" s="31" t="s">
        <v>540</v>
      </c>
      <c r="P275" s="31" t="s">
        <v>60</v>
      </c>
      <c r="Q275" s="31" t="s">
        <v>71</v>
      </c>
      <c r="R275" s="33"/>
      <c r="S275" s="35"/>
      <c r="T275" s="33"/>
      <c r="U275" s="35"/>
      <c r="V275" s="31" t="s">
        <v>298</v>
      </c>
      <c r="W275" s="29"/>
      <c r="X275" s="29"/>
      <c r="Y275" s="29"/>
      <c r="Z275" s="29"/>
      <c r="AA275" s="29"/>
      <c r="AB275" s="29"/>
      <c r="AC275" s="29"/>
      <c r="AD275" s="29"/>
      <c r="AE275" s="29"/>
      <c r="AF275" s="29"/>
    </row>
    <row r="276">
      <c r="A276" s="31">
        <v>275.0</v>
      </c>
      <c r="B276" s="31" t="s">
        <v>62</v>
      </c>
      <c r="C276" s="31" t="s">
        <v>537</v>
      </c>
      <c r="D276" s="31" t="s">
        <v>541</v>
      </c>
      <c r="E276" s="31" t="s">
        <v>67</v>
      </c>
      <c r="F276" s="31">
        <v>2.0</v>
      </c>
      <c r="G276" s="31" t="s">
        <v>97</v>
      </c>
      <c r="H276" s="32">
        <v>44784.0</v>
      </c>
      <c r="I276" s="35"/>
      <c r="J276" s="33"/>
      <c r="K276" s="34"/>
      <c r="L276" s="35"/>
      <c r="M276" s="35"/>
      <c r="N276" s="35"/>
      <c r="O276" s="31" t="s">
        <v>298</v>
      </c>
      <c r="P276" s="31" t="s">
        <v>60</v>
      </c>
      <c r="Q276" s="31" t="s">
        <v>71</v>
      </c>
      <c r="R276" s="33"/>
      <c r="S276" s="35"/>
      <c r="T276" s="33"/>
      <c r="U276" s="35"/>
      <c r="V276" s="35"/>
      <c r="W276" s="29"/>
      <c r="X276" s="29"/>
      <c r="Y276" s="29"/>
      <c r="Z276" s="29"/>
      <c r="AA276" s="29"/>
      <c r="AB276" s="29"/>
      <c r="AC276" s="29"/>
      <c r="AD276" s="29"/>
      <c r="AE276" s="29"/>
      <c r="AF276" s="29"/>
    </row>
    <row r="277">
      <c r="A277" s="31">
        <v>276.0</v>
      </c>
      <c r="B277" s="31" t="s">
        <v>54</v>
      </c>
      <c r="C277" s="31" t="s">
        <v>537</v>
      </c>
      <c r="D277" s="31" t="s">
        <v>542</v>
      </c>
      <c r="E277" s="31" t="s">
        <v>347</v>
      </c>
      <c r="F277" s="31">
        <v>1.0</v>
      </c>
      <c r="G277" s="31" t="s">
        <v>97</v>
      </c>
      <c r="H277" s="32">
        <v>44804.0</v>
      </c>
      <c r="I277" s="35"/>
      <c r="J277" s="33"/>
      <c r="K277" s="34"/>
      <c r="L277" s="35"/>
      <c r="M277" s="35"/>
      <c r="N277" s="35"/>
      <c r="O277" s="31" t="s">
        <v>543</v>
      </c>
      <c r="P277" s="31" t="s">
        <v>60</v>
      </c>
      <c r="Q277" s="31" t="s">
        <v>71</v>
      </c>
      <c r="R277" s="33"/>
      <c r="S277" s="35"/>
      <c r="T277" s="33"/>
      <c r="U277" s="35"/>
      <c r="V277" s="31" t="s">
        <v>298</v>
      </c>
      <c r="W277" s="29"/>
      <c r="X277" s="29"/>
      <c r="Y277" s="29"/>
      <c r="Z277" s="29"/>
      <c r="AA277" s="29"/>
      <c r="AB277" s="29"/>
      <c r="AC277" s="29"/>
      <c r="AD277" s="29"/>
      <c r="AE277" s="29"/>
      <c r="AF277" s="29"/>
    </row>
    <row r="278">
      <c r="A278" s="31">
        <v>277.0</v>
      </c>
      <c r="B278" s="31" t="s">
        <v>544</v>
      </c>
      <c r="C278" s="31" t="s">
        <v>545</v>
      </c>
      <c r="D278" s="31" t="s">
        <v>546</v>
      </c>
      <c r="E278" s="31" t="s">
        <v>67</v>
      </c>
      <c r="F278" s="31">
        <v>1.0</v>
      </c>
      <c r="G278" s="31" t="s">
        <v>97</v>
      </c>
      <c r="H278" s="32">
        <v>44715.0</v>
      </c>
      <c r="I278" s="35"/>
      <c r="J278" s="33"/>
      <c r="K278" s="34"/>
      <c r="L278" s="35"/>
      <c r="M278" s="35"/>
      <c r="N278" s="35"/>
      <c r="O278" s="31" t="s">
        <v>298</v>
      </c>
      <c r="P278" s="31" t="s">
        <v>60</v>
      </c>
      <c r="Q278" s="31" t="s">
        <v>71</v>
      </c>
      <c r="R278" s="33"/>
      <c r="S278" s="35"/>
      <c r="T278" s="33"/>
      <c r="U278" s="35"/>
      <c r="V278" s="35"/>
      <c r="W278" s="29"/>
      <c r="X278" s="29"/>
      <c r="Y278" s="29"/>
      <c r="Z278" s="29"/>
      <c r="AA278" s="29"/>
      <c r="AB278" s="29"/>
      <c r="AC278" s="29"/>
      <c r="AD278" s="29"/>
      <c r="AE278" s="29"/>
      <c r="AF278" s="29"/>
    </row>
    <row r="279">
      <c r="A279" s="31">
        <v>278.0</v>
      </c>
      <c r="B279" s="31" t="s">
        <v>544</v>
      </c>
      <c r="C279" s="31" t="s">
        <v>545</v>
      </c>
      <c r="D279" s="31" t="s">
        <v>547</v>
      </c>
      <c r="E279" s="31" t="s">
        <v>347</v>
      </c>
      <c r="F279" s="31">
        <v>1.0</v>
      </c>
      <c r="G279" s="31" t="s">
        <v>97</v>
      </c>
      <c r="H279" s="33"/>
      <c r="I279" s="31" t="s">
        <v>64</v>
      </c>
      <c r="J279" s="33"/>
      <c r="K279" s="34"/>
      <c r="L279" s="35"/>
      <c r="M279" s="35"/>
      <c r="N279" s="35"/>
      <c r="O279" s="31" t="s">
        <v>548</v>
      </c>
      <c r="P279" s="31" t="s">
        <v>83</v>
      </c>
      <c r="Q279" s="33"/>
      <c r="R279" s="33"/>
      <c r="S279" s="35"/>
      <c r="T279" s="33"/>
      <c r="U279" s="35"/>
      <c r="V279" s="35"/>
      <c r="W279" s="29"/>
      <c r="X279" s="29"/>
      <c r="Y279" s="29"/>
      <c r="Z279" s="29"/>
      <c r="AA279" s="29"/>
      <c r="AB279" s="29"/>
      <c r="AC279" s="29"/>
      <c r="AD279" s="29"/>
      <c r="AE279" s="29"/>
      <c r="AF279" s="29"/>
    </row>
    <row r="280">
      <c r="A280" s="31">
        <v>279.0</v>
      </c>
      <c r="B280" s="31" t="s">
        <v>544</v>
      </c>
      <c r="C280" s="31" t="s">
        <v>549</v>
      </c>
      <c r="D280" s="31" t="s">
        <v>550</v>
      </c>
      <c r="E280" s="31" t="s">
        <v>67</v>
      </c>
      <c r="F280" s="35"/>
      <c r="G280" s="31" t="s">
        <v>97</v>
      </c>
      <c r="H280" s="33"/>
      <c r="I280" s="31" t="s">
        <v>64</v>
      </c>
      <c r="J280" s="33"/>
      <c r="K280" s="34"/>
      <c r="L280" s="35"/>
      <c r="M280" s="35"/>
      <c r="N280" s="35"/>
      <c r="O280" s="31" t="s">
        <v>216</v>
      </c>
      <c r="P280" s="31" t="s">
        <v>83</v>
      </c>
      <c r="Q280" s="33"/>
      <c r="R280" s="33"/>
      <c r="S280" s="35"/>
      <c r="T280" s="33"/>
      <c r="U280" s="35"/>
      <c r="V280" s="35"/>
      <c r="W280" s="29"/>
      <c r="X280" s="29"/>
      <c r="Y280" s="29"/>
      <c r="Z280" s="29"/>
      <c r="AA280" s="29"/>
      <c r="AB280" s="29"/>
      <c r="AC280" s="29"/>
      <c r="AD280" s="29"/>
      <c r="AE280" s="29"/>
      <c r="AF280" s="29"/>
    </row>
    <row r="281">
      <c r="A281" s="31">
        <v>280.0</v>
      </c>
      <c r="B281" s="31" t="s">
        <v>544</v>
      </c>
      <c r="C281" s="31" t="s">
        <v>549</v>
      </c>
      <c r="D281" s="31" t="s">
        <v>551</v>
      </c>
      <c r="E281" s="31" t="s">
        <v>67</v>
      </c>
      <c r="F281" s="35"/>
      <c r="G281" s="31" t="s">
        <v>97</v>
      </c>
      <c r="H281" s="32">
        <v>44529.0</v>
      </c>
      <c r="I281" s="31" t="s">
        <v>64</v>
      </c>
      <c r="J281" s="33"/>
      <c r="K281" s="34"/>
      <c r="L281" s="35"/>
      <c r="M281" s="35"/>
      <c r="N281" s="35"/>
      <c r="O281" s="31" t="s">
        <v>216</v>
      </c>
      <c r="P281" s="31" t="s">
        <v>83</v>
      </c>
      <c r="Q281" s="33"/>
      <c r="R281" s="33"/>
      <c r="S281" s="35"/>
      <c r="T281" s="33"/>
      <c r="U281" s="35"/>
      <c r="V281" s="35"/>
      <c r="W281" s="29"/>
      <c r="X281" s="29"/>
      <c r="Y281" s="29"/>
      <c r="Z281" s="29"/>
      <c r="AA281" s="29"/>
      <c r="AB281" s="29"/>
      <c r="AC281" s="29"/>
      <c r="AD281" s="29"/>
      <c r="AE281" s="29"/>
      <c r="AF281" s="29"/>
    </row>
    <row r="282">
      <c r="A282" s="31">
        <v>281.0</v>
      </c>
      <c r="B282" s="31" t="s">
        <v>544</v>
      </c>
      <c r="C282" s="31" t="s">
        <v>549</v>
      </c>
      <c r="D282" s="31" t="s">
        <v>552</v>
      </c>
      <c r="E282" s="31" t="s">
        <v>67</v>
      </c>
      <c r="F282" s="35"/>
      <c r="G282" s="31" t="s">
        <v>97</v>
      </c>
      <c r="H282" s="32">
        <v>44529.0</v>
      </c>
      <c r="I282" s="31" t="s">
        <v>64</v>
      </c>
      <c r="J282" s="33"/>
      <c r="K282" s="34"/>
      <c r="L282" s="35"/>
      <c r="M282" s="35"/>
      <c r="N282" s="35"/>
      <c r="O282" s="31" t="s">
        <v>216</v>
      </c>
      <c r="P282" s="31" t="s">
        <v>83</v>
      </c>
      <c r="Q282" s="33"/>
      <c r="R282" s="33"/>
      <c r="S282" s="35"/>
      <c r="T282" s="33"/>
      <c r="U282" s="35"/>
      <c r="V282" s="35"/>
      <c r="W282" s="29"/>
      <c r="X282" s="29"/>
      <c r="Y282" s="29"/>
      <c r="Z282" s="29"/>
      <c r="AA282" s="29"/>
      <c r="AB282" s="29"/>
      <c r="AC282" s="29"/>
      <c r="AD282" s="29"/>
      <c r="AE282" s="29"/>
      <c r="AF282" s="29"/>
    </row>
    <row r="283">
      <c r="A283" s="31">
        <v>282.0</v>
      </c>
      <c r="B283" s="31" t="s">
        <v>544</v>
      </c>
      <c r="C283" s="31" t="s">
        <v>545</v>
      </c>
      <c r="D283" s="31" t="s">
        <v>553</v>
      </c>
      <c r="E283" s="31" t="s">
        <v>120</v>
      </c>
      <c r="F283" s="35"/>
      <c r="G283" s="31" t="s">
        <v>97</v>
      </c>
      <c r="H283" s="32">
        <v>44529.0</v>
      </c>
      <c r="I283" s="31" t="s">
        <v>64</v>
      </c>
      <c r="J283" s="33"/>
      <c r="K283" s="34"/>
      <c r="L283" s="35"/>
      <c r="M283" s="35"/>
      <c r="N283" s="35"/>
      <c r="O283" s="31" t="s">
        <v>216</v>
      </c>
      <c r="P283" s="31" t="s">
        <v>83</v>
      </c>
      <c r="Q283" s="33"/>
      <c r="R283" s="33"/>
      <c r="S283" s="35"/>
      <c r="T283" s="33"/>
      <c r="U283" s="35"/>
      <c r="V283" s="35"/>
      <c r="W283" s="29"/>
      <c r="X283" s="29"/>
      <c r="Y283" s="29"/>
      <c r="Z283" s="29"/>
      <c r="AA283" s="29"/>
      <c r="AB283" s="29"/>
      <c r="AC283" s="29"/>
      <c r="AD283" s="29"/>
      <c r="AE283" s="29"/>
      <c r="AF283" s="29"/>
    </row>
    <row r="284">
      <c r="A284" s="31">
        <v>283.0</v>
      </c>
      <c r="B284" s="31" t="s">
        <v>544</v>
      </c>
      <c r="C284" s="31" t="s">
        <v>545</v>
      </c>
      <c r="D284" s="31" t="s">
        <v>554</v>
      </c>
      <c r="E284" s="31" t="s">
        <v>120</v>
      </c>
      <c r="F284" s="35"/>
      <c r="G284" s="31" t="s">
        <v>97</v>
      </c>
      <c r="H284" s="33"/>
      <c r="I284" s="31" t="s">
        <v>64</v>
      </c>
      <c r="J284" s="33"/>
      <c r="K284" s="34"/>
      <c r="L284" s="35"/>
      <c r="M284" s="35"/>
      <c r="N284" s="35"/>
      <c r="O284" s="31" t="s">
        <v>216</v>
      </c>
      <c r="P284" s="31" t="s">
        <v>83</v>
      </c>
      <c r="Q284" s="33"/>
      <c r="R284" s="33"/>
      <c r="S284" s="35"/>
      <c r="T284" s="33"/>
      <c r="U284" s="35"/>
      <c r="V284" s="35"/>
      <c r="W284" s="29"/>
      <c r="X284" s="29"/>
      <c r="Y284" s="29"/>
      <c r="Z284" s="29"/>
      <c r="AA284" s="29"/>
      <c r="AB284" s="29"/>
      <c r="AC284" s="29"/>
      <c r="AD284" s="29"/>
      <c r="AE284" s="29"/>
      <c r="AF284" s="29"/>
    </row>
    <row r="285">
      <c r="A285" s="31">
        <v>284.0</v>
      </c>
      <c r="B285" s="31" t="s">
        <v>544</v>
      </c>
      <c r="C285" s="31" t="s">
        <v>545</v>
      </c>
      <c r="D285" s="31" t="s">
        <v>555</v>
      </c>
      <c r="E285" s="31" t="s">
        <v>67</v>
      </c>
      <c r="F285" s="35"/>
      <c r="G285" s="31" t="s">
        <v>97</v>
      </c>
      <c r="H285" s="33"/>
      <c r="I285" s="31" t="s">
        <v>64</v>
      </c>
      <c r="J285" s="33"/>
      <c r="K285" s="34"/>
      <c r="L285" s="35"/>
      <c r="M285" s="35"/>
      <c r="N285" s="35"/>
      <c r="O285" s="31" t="s">
        <v>216</v>
      </c>
      <c r="P285" s="31" t="s">
        <v>83</v>
      </c>
      <c r="Q285" s="33"/>
      <c r="R285" s="33"/>
      <c r="S285" s="35"/>
      <c r="T285" s="33"/>
      <c r="U285" s="35"/>
      <c r="V285" s="35"/>
      <c r="W285" s="29"/>
      <c r="X285" s="29"/>
      <c r="Y285" s="29"/>
      <c r="Z285" s="29"/>
      <c r="AA285" s="29"/>
      <c r="AB285" s="29"/>
      <c r="AC285" s="29"/>
      <c r="AD285" s="29"/>
      <c r="AE285" s="29"/>
      <c r="AF285" s="29"/>
    </row>
    <row r="286">
      <c r="A286" s="31">
        <v>285.0</v>
      </c>
      <c r="B286" s="31" t="s">
        <v>544</v>
      </c>
      <c r="C286" s="31" t="s">
        <v>545</v>
      </c>
      <c r="D286" s="31" t="s">
        <v>556</v>
      </c>
      <c r="E286" s="31" t="s">
        <v>67</v>
      </c>
      <c r="F286" s="35"/>
      <c r="G286" s="31" t="s">
        <v>97</v>
      </c>
      <c r="H286" s="33"/>
      <c r="I286" s="31" t="s">
        <v>64</v>
      </c>
      <c r="J286" s="33"/>
      <c r="K286" s="34"/>
      <c r="L286" s="35"/>
      <c r="M286" s="35"/>
      <c r="N286" s="35"/>
      <c r="O286" s="31" t="s">
        <v>216</v>
      </c>
      <c r="P286" s="31" t="s">
        <v>83</v>
      </c>
      <c r="Q286" s="33"/>
      <c r="R286" s="33"/>
      <c r="S286" s="35"/>
      <c r="T286" s="33"/>
      <c r="U286" s="35"/>
      <c r="V286" s="35"/>
      <c r="W286" s="29"/>
      <c r="X286" s="29"/>
      <c r="Y286" s="29"/>
      <c r="Z286" s="29"/>
      <c r="AA286" s="29"/>
      <c r="AB286" s="29"/>
      <c r="AC286" s="29"/>
      <c r="AD286" s="29"/>
      <c r="AE286" s="29"/>
      <c r="AF286" s="29"/>
    </row>
    <row r="287">
      <c r="A287" s="31">
        <v>286.0</v>
      </c>
      <c r="B287" s="31" t="s">
        <v>544</v>
      </c>
      <c r="C287" s="31" t="s">
        <v>545</v>
      </c>
      <c r="D287" s="31" t="s">
        <v>557</v>
      </c>
      <c r="E287" s="31" t="s">
        <v>130</v>
      </c>
      <c r="F287" s="35"/>
      <c r="G287" s="31" t="s">
        <v>97</v>
      </c>
      <c r="H287" s="33"/>
      <c r="I287" s="31" t="s">
        <v>64</v>
      </c>
      <c r="J287" s="33"/>
      <c r="K287" s="34"/>
      <c r="L287" s="35"/>
      <c r="M287" s="35"/>
      <c r="N287" s="35"/>
      <c r="O287" s="31" t="s">
        <v>216</v>
      </c>
      <c r="P287" s="31" t="s">
        <v>83</v>
      </c>
      <c r="Q287" s="33"/>
      <c r="R287" s="33"/>
      <c r="S287" s="35"/>
      <c r="T287" s="33"/>
      <c r="U287" s="35"/>
      <c r="V287" s="35"/>
      <c r="W287" s="29"/>
      <c r="X287" s="29"/>
      <c r="Y287" s="29"/>
      <c r="Z287" s="29"/>
      <c r="AA287" s="29"/>
      <c r="AB287" s="29"/>
      <c r="AC287" s="29"/>
      <c r="AD287" s="29"/>
      <c r="AE287" s="29"/>
      <c r="AF287" s="29"/>
    </row>
    <row r="288">
      <c r="A288" s="31">
        <v>287.0</v>
      </c>
      <c r="B288" s="31" t="s">
        <v>544</v>
      </c>
      <c r="C288" s="31" t="s">
        <v>545</v>
      </c>
      <c r="D288" s="31" t="s">
        <v>558</v>
      </c>
      <c r="E288" s="31" t="s">
        <v>130</v>
      </c>
      <c r="F288" s="35"/>
      <c r="G288" s="31" t="s">
        <v>97</v>
      </c>
      <c r="H288" s="33"/>
      <c r="I288" s="31" t="s">
        <v>64</v>
      </c>
      <c r="J288" s="33"/>
      <c r="K288" s="34"/>
      <c r="L288" s="35"/>
      <c r="M288" s="35"/>
      <c r="N288" s="35"/>
      <c r="O288" s="31" t="s">
        <v>216</v>
      </c>
      <c r="P288" s="31" t="s">
        <v>83</v>
      </c>
      <c r="Q288" s="33"/>
      <c r="R288" s="33"/>
      <c r="S288" s="35"/>
      <c r="T288" s="33"/>
      <c r="U288" s="35"/>
      <c r="V288" s="35"/>
      <c r="W288" s="29"/>
      <c r="X288" s="29"/>
      <c r="Y288" s="29"/>
      <c r="Z288" s="29"/>
      <c r="AA288" s="29"/>
      <c r="AB288" s="29"/>
      <c r="AC288" s="29"/>
      <c r="AD288" s="29"/>
      <c r="AE288" s="29"/>
      <c r="AF288" s="29"/>
    </row>
    <row r="289">
      <c r="A289" s="31">
        <v>288.0</v>
      </c>
      <c r="B289" s="31" t="s">
        <v>544</v>
      </c>
      <c r="C289" s="31" t="s">
        <v>545</v>
      </c>
      <c r="D289" s="31" t="s">
        <v>559</v>
      </c>
      <c r="E289" s="31" t="s">
        <v>67</v>
      </c>
      <c r="F289" s="35"/>
      <c r="G289" s="31" t="s">
        <v>232</v>
      </c>
      <c r="H289" s="33"/>
      <c r="I289" s="31" t="s">
        <v>64</v>
      </c>
      <c r="J289" s="33"/>
      <c r="K289" s="34"/>
      <c r="L289" s="35"/>
      <c r="M289" s="35"/>
      <c r="N289" s="35"/>
      <c r="O289" s="31" t="s">
        <v>216</v>
      </c>
      <c r="P289" s="31" t="s">
        <v>83</v>
      </c>
      <c r="Q289" s="33"/>
      <c r="R289" s="33"/>
      <c r="S289" s="35"/>
      <c r="T289" s="33"/>
      <c r="U289" s="35"/>
      <c r="V289" s="35"/>
      <c r="W289" s="29"/>
      <c r="X289" s="29"/>
      <c r="Y289" s="29"/>
      <c r="Z289" s="29"/>
      <c r="AA289" s="29"/>
      <c r="AB289" s="29"/>
      <c r="AC289" s="29"/>
      <c r="AD289" s="29"/>
      <c r="AE289" s="29"/>
      <c r="AF289" s="29"/>
    </row>
    <row r="290">
      <c r="A290" s="31">
        <v>289.0</v>
      </c>
      <c r="B290" s="31" t="s">
        <v>544</v>
      </c>
      <c r="C290" s="31" t="s">
        <v>549</v>
      </c>
      <c r="D290" s="31" t="s">
        <v>560</v>
      </c>
      <c r="E290" s="31" t="s">
        <v>67</v>
      </c>
      <c r="F290" s="35"/>
      <c r="G290" s="31" t="s">
        <v>89</v>
      </c>
      <c r="H290" s="32">
        <v>44525.0</v>
      </c>
      <c r="I290" s="31" t="s">
        <v>64</v>
      </c>
      <c r="J290" s="33"/>
      <c r="K290" s="34"/>
      <c r="L290" s="35"/>
      <c r="M290" s="35"/>
      <c r="N290" s="35"/>
      <c r="O290" s="31" t="s">
        <v>216</v>
      </c>
      <c r="P290" s="31" t="s">
        <v>83</v>
      </c>
      <c r="Q290" s="33"/>
      <c r="R290" s="33"/>
      <c r="S290" s="35"/>
      <c r="T290" s="33"/>
      <c r="U290" s="35"/>
      <c r="V290" s="35"/>
      <c r="W290" s="29"/>
      <c r="X290" s="29"/>
      <c r="Y290" s="29"/>
      <c r="Z290" s="29"/>
      <c r="AA290" s="29"/>
      <c r="AB290" s="29"/>
      <c r="AC290" s="29"/>
      <c r="AD290" s="29"/>
      <c r="AE290" s="29"/>
      <c r="AF290" s="29"/>
    </row>
    <row r="291">
      <c r="A291" s="31">
        <v>290.0</v>
      </c>
      <c r="B291" s="31" t="s">
        <v>544</v>
      </c>
      <c r="C291" s="31" t="s">
        <v>549</v>
      </c>
      <c r="D291" s="31" t="s">
        <v>561</v>
      </c>
      <c r="E291" s="31" t="s">
        <v>67</v>
      </c>
      <c r="F291" s="35"/>
      <c r="G291" s="31" t="s">
        <v>89</v>
      </c>
      <c r="H291" s="32">
        <v>44525.0</v>
      </c>
      <c r="I291" s="31" t="s">
        <v>64</v>
      </c>
      <c r="J291" s="33"/>
      <c r="K291" s="34"/>
      <c r="L291" s="35"/>
      <c r="M291" s="35"/>
      <c r="N291" s="35"/>
      <c r="O291" s="31" t="s">
        <v>216</v>
      </c>
      <c r="P291" s="31" t="s">
        <v>83</v>
      </c>
      <c r="Q291" s="33"/>
      <c r="R291" s="33"/>
      <c r="S291" s="35"/>
      <c r="T291" s="33"/>
      <c r="U291" s="35"/>
      <c r="V291" s="35"/>
      <c r="W291" s="29"/>
      <c r="X291" s="29"/>
      <c r="Y291" s="29"/>
      <c r="Z291" s="29"/>
      <c r="AA291" s="29"/>
      <c r="AB291" s="29"/>
      <c r="AC291" s="29"/>
      <c r="AD291" s="29"/>
      <c r="AE291" s="29"/>
      <c r="AF291" s="29"/>
    </row>
    <row r="292">
      <c r="A292" s="31">
        <v>291.0</v>
      </c>
      <c r="B292" s="31" t="s">
        <v>562</v>
      </c>
      <c r="C292" s="31" t="s">
        <v>563</v>
      </c>
      <c r="D292" s="31" t="s">
        <v>564</v>
      </c>
      <c r="E292" s="31" t="s">
        <v>152</v>
      </c>
      <c r="F292" s="35"/>
      <c r="G292" s="31" t="s">
        <v>89</v>
      </c>
      <c r="H292" s="32">
        <v>44508.0</v>
      </c>
      <c r="I292" s="31" t="s">
        <v>69</v>
      </c>
      <c r="J292" s="31" t="s">
        <v>108</v>
      </c>
      <c r="K292" s="34"/>
      <c r="L292" s="35"/>
      <c r="M292" s="35"/>
      <c r="N292" s="35"/>
      <c r="O292" s="35"/>
      <c r="P292" s="31" t="s">
        <v>71</v>
      </c>
      <c r="Q292" s="33"/>
      <c r="R292" s="33"/>
      <c r="S292" s="35"/>
      <c r="T292" s="33"/>
      <c r="U292" s="35"/>
      <c r="V292" s="35"/>
      <c r="W292" s="29"/>
      <c r="X292" s="29"/>
      <c r="Y292" s="29"/>
      <c r="Z292" s="29"/>
      <c r="AA292" s="29"/>
      <c r="AB292" s="29"/>
      <c r="AC292" s="29"/>
      <c r="AD292" s="29"/>
      <c r="AE292" s="29"/>
      <c r="AF292" s="29"/>
    </row>
    <row r="293">
      <c r="A293" s="31">
        <v>292.0</v>
      </c>
      <c r="B293" s="31" t="s">
        <v>562</v>
      </c>
      <c r="C293" s="31" t="s">
        <v>563</v>
      </c>
      <c r="D293" s="31" t="s">
        <v>565</v>
      </c>
      <c r="E293" s="31" t="s">
        <v>152</v>
      </c>
      <c r="F293" s="35"/>
      <c r="G293" s="31" t="s">
        <v>89</v>
      </c>
      <c r="H293" s="32">
        <v>44508.0</v>
      </c>
      <c r="I293" s="35"/>
      <c r="J293" s="31" t="s">
        <v>566</v>
      </c>
      <c r="K293" s="34"/>
      <c r="L293" s="35"/>
      <c r="M293" s="35"/>
      <c r="N293" s="35"/>
      <c r="O293" s="31" t="s">
        <v>298</v>
      </c>
      <c r="P293" s="31" t="s">
        <v>60</v>
      </c>
      <c r="Q293" s="31" t="s">
        <v>71</v>
      </c>
      <c r="R293" s="33"/>
      <c r="S293" s="35"/>
      <c r="T293" s="33"/>
      <c r="U293" s="35"/>
      <c r="V293" s="35"/>
      <c r="W293" s="29"/>
      <c r="X293" s="29"/>
      <c r="Y293" s="29"/>
      <c r="Z293" s="29"/>
      <c r="AA293" s="29"/>
      <c r="AB293" s="29"/>
      <c r="AC293" s="29"/>
      <c r="AD293" s="29"/>
      <c r="AE293" s="29"/>
      <c r="AF293" s="29"/>
    </row>
    <row r="294">
      <c r="A294" s="31">
        <v>293.0</v>
      </c>
      <c r="B294" s="31" t="s">
        <v>562</v>
      </c>
      <c r="C294" s="31" t="s">
        <v>563</v>
      </c>
      <c r="D294" s="31" t="s">
        <v>567</v>
      </c>
      <c r="E294" s="31" t="s">
        <v>152</v>
      </c>
      <c r="F294" s="35"/>
      <c r="G294" s="31" t="s">
        <v>89</v>
      </c>
      <c r="H294" s="32">
        <v>44508.0</v>
      </c>
      <c r="I294" s="31" t="s">
        <v>69</v>
      </c>
      <c r="J294" s="31" t="s">
        <v>108</v>
      </c>
      <c r="K294" s="34"/>
      <c r="L294" s="35"/>
      <c r="M294" s="35"/>
      <c r="N294" s="35"/>
      <c r="O294" s="31" t="s">
        <v>568</v>
      </c>
      <c r="P294" s="31" t="s">
        <v>71</v>
      </c>
      <c r="Q294" s="33"/>
      <c r="R294" s="33"/>
      <c r="S294" s="35"/>
      <c r="T294" s="33"/>
      <c r="U294" s="35"/>
      <c r="V294" s="35"/>
      <c r="W294" s="29"/>
      <c r="X294" s="29"/>
      <c r="Y294" s="29"/>
      <c r="Z294" s="29"/>
      <c r="AA294" s="29"/>
      <c r="AB294" s="29"/>
      <c r="AC294" s="29"/>
      <c r="AD294" s="29"/>
      <c r="AE294" s="29"/>
      <c r="AF294" s="29"/>
    </row>
    <row r="295">
      <c r="A295" s="31">
        <v>294.0</v>
      </c>
      <c r="B295" s="31" t="s">
        <v>562</v>
      </c>
      <c r="C295" s="31" t="s">
        <v>563</v>
      </c>
      <c r="D295" s="31" t="s">
        <v>569</v>
      </c>
      <c r="E295" s="31" t="s">
        <v>120</v>
      </c>
      <c r="F295" s="35"/>
      <c r="G295" s="31" t="s">
        <v>58</v>
      </c>
      <c r="H295" s="32">
        <v>44508.0</v>
      </c>
      <c r="I295" s="31" t="s">
        <v>69</v>
      </c>
      <c r="J295" s="31" t="s">
        <v>570</v>
      </c>
      <c r="K295" s="34"/>
      <c r="L295" s="35"/>
      <c r="M295" s="35"/>
      <c r="N295" s="35"/>
      <c r="O295" s="31" t="s">
        <v>571</v>
      </c>
      <c r="P295" s="31" t="s">
        <v>71</v>
      </c>
      <c r="Q295" s="33"/>
      <c r="R295" s="33"/>
      <c r="S295" s="35"/>
      <c r="T295" s="33"/>
      <c r="U295" s="35"/>
      <c r="V295" s="35"/>
      <c r="W295" s="29"/>
      <c r="X295" s="29"/>
      <c r="Y295" s="29"/>
      <c r="Z295" s="29"/>
      <c r="AA295" s="29"/>
      <c r="AB295" s="29"/>
      <c r="AC295" s="29"/>
      <c r="AD295" s="29"/>
      <c r="AE295" s="29"/>
      <c r="AF295" s="29"/>
    </row>
    <row r="296">
      <c r="A296" s="31">
        <v>295.0</v>
      </c>
      <c r="B296" s="31" t="s">
        <v>562</v>
      </c>
      <c r="C296" s="31" t="s">
        <v>65</v>
      </c>
      <c r="D296" s="31" t="s">
        <v>572</v>
      </c>
      <c r="E296" s="31" t="s">
        <v>130</v>
      </c>
      <c r="F296" s="35"/>
      <c r="G296" s="31" t="s">
        <v>58</v>
      </c>
      <c r="H296" s="32">
        <v>44466.0</v>
      </c>
      <c r="I296" s="31" t="s">
        <v>6</v>
      </c>
      <c r="J296" s="33"/>
      <c r="K296" s="34"/>
      <c r="L296" s="35"/>
      <c r="M296" s="35"/>
      <c r="N296" s="35"/>
      <c r="O296" s="31" t="s">
        <v>573</v>
      </c>
      <c r="P296" s="31" t="s">
        <v>83</v>
      </c>
      <c r="Q296" s="33"/>
      <c r="R296" s="33"/>
      <c r="S296" s="35"/>
      <c r="T296" s="33"/>
      <c r="U296" s="35"/>
      <c r="V296" s="35"/>
      <c r="W296" s="29"/>
      <c r="X296" s="29"/>
      <c r="Y296" s="29"/>
      <c r="Z296" s="29"/>
      <c r="AA296" s="29"/>
      <c r="AB296" s="29"/>
      <c r="AC296" s="29"/>
      <c r="AD296" s="29"/>
      <c r="AE296" s="29"/>
      <c r="AF296" s="29"/>
    </row>
    <row r="297">
      <c r="A297" s="31">
        <v>296.0</v>
      </c>
      <c r="B297" s="31" t="s">
        <v>562</v>
      </c>
      <c r="C297" s="31" t="s">
        <v>574</v>
      </c>
      <c r="D297" s="31" t="s">
        <v>575</v>
      </c>
      <c r="E297" s="31" t="s">
        <v>57</v>
      </c>
      <c r="F297" s="35"/>
      <c r="G297" s="31" t="s">
        <v>58</v>
      </c>
      <c r="H297" s="32">
        <v>44497.0</v>
      </c>
      <c r="I297" s="31" t="s">
        <v>6</v>
      </c>
      <c r="J297" s="33"/>
      <c r="K297" s="34"/>
      <c r="L297" s="35"/>
      <c r="M297" s="35"/>
      <c r="N297" s="35"/>
      <c r="O297" s="31" t="s">
        <v>576</v>
      </c>
      <c r="P297" s="31" t="s">
        <v>83</v>
      </c>
      <c r="Q297" s="33"/>
      <c r="R297" s="33"/>
      <c r="S297" s="35"/>
      <c r="T297" s="33"/>
      <c r="U297" s="35"/>
      <c r="V297" s="35"/>
      <c r="W297" s="29"/>
      <c r="X297" s="29"/>
      <c r="Y297" s="29"/>
      <c r="Z297" s="29"/>
      <c r="AA297" s="29"/>
      <c r="AB297" s="29"/>
      <c r="AC297" s="29"/>
      <c r="AD297" s="29"/>
      <c r="AE297" s="29"/>
      <c r="AF297" s="29"/>
    </row>
    <row r="298">
      <c r="A298" s="31">
        <v>297.0</v>
      </c>
      <c r="B298" s="31" t="s">
        <v>577</v>
      </c>
      <c r="C298" s="31" t="s">
        <v>334</v>
      </c>
      <c r="D298" s="31" t="s">
        <v>578</v>
      </c>
      <c r="E298" s="31" t="s">
        <v>67</v>
      </c>
      <c r="F298" s="31">
        <v>1.0</v>
      </c>
      <c r="G298" s="31" t="s">
        <v>58</v>
      </c>
      <c r="H298" s="32">
        <v>44328.0</v>
      </c>
      <c r="I298" s="31" t="s">
        <v>69</v>
      </c>
      <c r="J298" s="31"/>
      <c r="K298" s="34"/>
      <c r="L298" s="31"/>
      <c r="M298" s="31">
        <v>2022.0</v>
      </c>
      <c r="N298" s="35"/>
      <c r="O298" s="35"/>
      <c r="P298" s="31" t="s">
        <v>7</v>
      </c>
      <c r="Q298" s="31" t="s">
        <v>84</v>
      </c>
      <c r="R298" s="33"/>
      <c r="S298" s="31" t="s">
        <v>7</v>
      </c>
      <c r="T298" s="32">
        <v>44562.0</v>
      </c>
      <c r="U298" s="35"/>
      <c r="V298" s="35"/>
      <c r="W298" s="29"/>
      <c r="X298" s="29"/>
      <c r="Y298" s="29"/>
      <c r="Z298" s="29"/>
      <c r="AA298" s="29"/>
      <c r="AB298" s="29"/>
      <c r="AC298" s="29"/>
      <c r="AD298" s="29"/>
      <c r="AE298" s="29"/>
      <c r="AF298" s="29"/>
    </row>
    <row r="299">
      <c r="A299" s="31">
        <v>298.0</v>
      </c>
      <c r="B299" s="31" t="s">
        <v>577</v>
      </c>
      <c r="C299" s="31" t="s">
        <v>55</v>
      </c>
      <c r="D299" s="31" t="s">
        <v>579</v>
      </c>
      <c r="E299" s="31" t="s">
        <v>130</v>
      </c>
      <c r="F299" s="31">
        <v>1.0</v>
      </c>
      <c r="G299" s="31" t="s">
        <v>58</v>
      </c>
      <c r="H299" s="32">
        <v>44328.0</v>
      </c>
      <c r="I299" s="31" t="s">
        <v>69</v>
      </c>
      <c r="J299" s="31"/>
      <c r="K299" s="34"/>
      <c r="L299" s="31"/>
      <c r="M299" s="31">
        <v>2022.0</v>
      </c>
      <c r="N299" s="35"/>
      <c r="O299" s="35"/>
      <c r="P299" s="31" t="s">
        <v>7</v>
      </c>
      <c r="Q299" s="31" t="s">
        <v>84</v>
      </c>
      <c r="R299" s="33"/>
      <c r="S299" s="31" t="s">
        <v>7</v>
      </c>
      <c r="T299" s="32">
        <v>44562.0</v>
      </c>
      <c r="U299" s="35"/>
      <c r="V299" s="35"/>
      <c r="W299" s="29"/>
      <c r="X299" s="29"/>
      <c r="Y299" s="29"/>
      <c r="Z299" s="29"/>
      <c r="AA299" s="29"/>
      <c r="AB299" s="29"/>
      <c r="AC299" s="29"/>
      <c r="AD299" s="29"/>
      <c r="AE299" s="29"/>
      <c r="AF299" s="29"/>
    </row>
    <row r="300">
      <c r="A300" s="31">
        <v>299.0</v>
      </c>
      <c r="B300" s="31" t="s">
        <v>62</v>
      </c>
      <c r="C300" s="31" t="s">
        <v>334</v>
      </c>
      <c r="D300" s="31" t="s">
        <v>580</v>
      </c>
      <c r="E300" s="31" t="s">
        <v>152</v>
      </c>
      <c r="F300" s="31">
        <v>1.0</v>
      </c>
      <c r="G300" s="31" t="s">
        <v>58</v>
      </c>
      <c r="H300" s="32">
        <v>44328.0</v>
      </c>
      <c r="I300" s="31" t="s">
        <v>69</v>
      </c>
      <c r="J300" s="31"/>
      <c r="K300" s="34"/>
      <c r="L300" s="31"/>
      <c r="M300" s="31">
        <v>2022.0</v>
      </c>
      <c r="N300" s="35"/>
      <c r="O300" s="35"/>
      <c r="P300" s="31" t="s">
        <v>7</v>
      </c>
      <c r="Q300" s="31" t="s">
        <v>84</v>
      </c>
      <c r="R300" s="33"/>
      <c r="S300" s="31" t="s">
        <v>7</v>
      </c>
      <c r="T300" s="32">
        <v>44562.0</v>
      </c>
      <c r="U300" s="35"/>
      <c r="V300" s="35"/>
      <c r="W300" s="29"/>
      <c r="X300" s="29"/>
      <c r="Y300" s="29"/>
      <c r="Z300" s="29"/>
      <c r="AA300" s="29"/>
      <c r="AB300" s="29"/>
      <c r="AC300" s="29"/>
      <c r="AD300" s="29"/>
      <c r="AE300" s="29"/>
      <c r="AF300" s="29"/>
    </row>
    <row r="301">
      <c r="A301" s="31">
        <v>300.0</v>
      </c>
      <c r="B301" s="31" t="s">
        <v>62</v>
      </c>
      <c r="C301" s="31" t="s">
        <v>300</v>
      </c>
      <c r="D301" s="31" t="s">
        <v>581</v>
      </c>
      <c r="E301" s="31" t="s">
        <v>130</v>
      </c>
      <c r="F301" s="31">
        <v>3.0</v>
      </c>
      <c r="G301" s="31" t="s">
        <v>58</v>
      </c>
      <c r="H301" s="32">
        <v>44328.0</v>
      </c>
      <c r="I301" s="31" t="s">
        <v>69</v>
      </c>
      <c r="J301" s="33"/>
      <c r="K301" s="34"/>
      <c r="L301" s="35"/>
      <c r="M301" s="35"/>
      <c r="N301" s="35"/>
      <c r="O301" s="35"/>
      <c r="P301" s="31" t="s">
        <v>7</v>
      </c>
      <c r="Q301" s="31" t="s">
        <v>84</v>
      </c>
      <c r="R301" s="33"/>
      <c r="S301" s="31" t="s">
        <v>7</v>
      </c>
      <c r="T301" s="32">
        <v>44562.0</v>
      </c>
      <c r="U301" s="35"/>
      <c r="V301" s="35"/>
      <c r="W301" s="29"/>
      <c r="X301" s="29"/>
      <c r="Y301" s="29"/>
      <c r="Z301" s="29"/>
      <c r="AA301" s="29"/>
      <c r="AB301" s="29"/>
      <c r="AC301" s="29"/>
      <c r="AD301" s="29"/>
      <c r="AE301" s="29"/>
      <c r="AF301" s="29"/>
    </row>
    <row r="302">
      <c r="A302" s="31">
        <v>301.0</v>
      </c>
      <c r="B302" s="31" t="s">
        <v>62</v>
      </c>
      <c r="C302" s="31" t="s">
        <v>55</v>
      </c>
      <c r="D302" s="31" t="s">
        <v>582</v>
      </c>
      <c r="E302" s="31" t="s">
        <v>152</v>
      </c>
      <c r="F302" s="31">
        <v>3.0</v>
      </c>
      <c r="G302" s="31" t="s">
        <v>58</v>
      </c>
      <c r="H302" s="32">
        <v>44328.0</v>
      </c>
      <c r="I302" s="31" t="s">
        <v>69</v>
      </c>
      <c r="J302" s="33"/>
      <c r="K302" s="34"/>
      <c r="L302" s="35"/>
      <c r="M302" s="31">
        <v>2022.0</v>
      </c>
      <c r="N302" s="35"/>
      <c r="O302" s="35"/>
      <c r="P302" s="31" t="s">
        <v>7</v>
      </c>
      <c r="Q302" s="31" t="s">
        <v>84</v>
      </c>
      <c r="R302" s="33"/>
      <c r="S302" s="31" t="s">
        <v>7</v>
      </c>
      <c r="T302" s="32">
        <v>44562.0</v>
      </c>
      <c r="U302" s="35"/>
      <c r="V302" s="35"/>
      <c r="W302" s="29"/>
      <c r="X302" s="29"/>
      <c r="Y302" s="29"/>
      <c r="Z302" s="29"/>
      <c r="AA302" s="29"/>
      <c r="AB302" s="29"/>
      <c r="AC302" s="29"/>
      <c r="AD302" s="29"/>
      <c r="AE302" s="29"/>
      <c r="AF302" s="29"/>
    </row>
    <row r="303">
      <c r="A303" s="31">
        <v>302.0</v>
      </c>
      <c r="B303" s="31" t="s">
        <v>54</v>
      </c>
      <c r="C303" s="31" t="s">
        <v>300</v>
      </c>
      <c r="D303" s="31" t="s">
        <v>583</v>
      </c>
      <c r="E303" s="31" t="s">
        <v>152</v>
      </c>
      <c r="F303" s="31">
        <v>1.0</v>
      </c>
      <c r="G303" s="31" t="s">
        <v>58</v>
      </c>
      <c r="H303" s="32">
        <v>44328.0</v>
      </c>
      <c r="I303" s="31" t="s">
        <v>69</v>
      </c>
      <c r="J303" s="33"/>
      <c r="K303" s="34"/>
      <c r="L303" s="35"/>
      <c r="M303" s="31">
        <v>2022.0</v>
      </c>
      <c r="N303" s="35"/>
      <c r="O303" s="35"/>
      <c r="P303" s="31" t="s">
        <v>7</v>
      </c>
      <c r="Q303" s="31" t="s">
        <v>84</v>
      </c>
      <c r="R303" s="33"/>
      <c r="S303" s="31" t="s">
        <v>7</v>
      </c>
      <c r="T303" s="32">
        <v>44562.0</v>
      </c>
      <c r="U303" s="35"/>
      <c r="V303" s="35"/>
      <c r="W303" s="29"/>
      <c r="X303" s="29"/>
      <c r="Y303" s="29"/>
      <c r="Z303" s="29"/>
      <c r="AA303" s="29"/>
      <c r="AB303" s="29"/>
      <c r="AC303" s="29"/>
      <c r="AD303" s="29"/>
      <c r="AE303" s="29"/>
      <c r="AF303" s="29"/>
    </row>
    <row r="304">
      <c r="A304" s="31">
        <v>303.0</v>
      </c>
      <c r="B304" s="31" t="s">
        <v>54</v>
      </c>
      <c r="C304" s="31" t="s">
        <v>65</v>
      </c>
      <c r="D304" s="31" t="s">
        <v>584</v>
      </c>
      <c r="E304" s="31" t="s">
        <v>95</v>
      </c>
      <c r="F304" s="31">
        <v>1.0</v>
      </c>
      <c r="G304" s="31" t="s">
        <v>58</v>
      </c>
      <c r="H304" s="32">
        <v>44328.0</v>
      </c>
      <c r="I304" s="31" t="s">
        <v>69</v>
      </c>
      <c r="J304" s="33"/>
      <c r="K304" s="34"/>
      <c r="L304" s="35"/>
      <c r="M304" s="31">
        <v>2022.0</v>
      </c>
      <c r="N304" s="35"/>
      <c r="O304" s="35"/>
      <c r="P304" s="31" t="s">
        <v>7</v>
      </c>
      <c r="Q304" s="31" t="s">
        <v>84</v>
      </c>
      <c r="R304" s="33"/>
      <c r="S304" s="31" t="s">
        <v>7</v>
      </c>
      <c r="T304" s="32">
        <v>44562.0</v>
      </c>
      <c r="U304" s="35"/>
      <c r="V304" s="35"/>
      <c r="W304" s="29"/>
      <c r="X304" s="29"/>
      <c r="Y304" s="29"/>
      <c r="Z304" s="29"/>
      <c r="AA304" s="29"/>
      <c r="AB304" s="29"/>
      <c r="AC304" s="29"/>
      <c r="AD304" s="29"/>
      <c r="AE304" s="29"/>
      <c r="AF304" s="29"/>
    </row>
    <row r="305">
      <c r="A305" s="31">
        <v>304.0</v>
      </c>
      <c r="B305" s="31" t="s">
        <v>54</v>
      </c>
      <c r="C305" s="31" t="s">
        <v>55</v>
      </c>
      <c r="D305" s="31" t="s">
        <v>585</v>
      </c>
      <c r="E305" s="31" t="s">
        <v>152</v>
      </c>
      <c r="F305" s="31">
        <v>1.0</v>
      </c>
      <c r="G305" s="31" t="s">
        <v>58</v>
      </c>
      <c r="H305" s="32">
        <v>44328.0</v>
      </c>
      <c r="I305" s="31" t="s">
        <v>69</v>
      </c>
      <c r="J305" s="33"/>
      <c r="K305" s="34"/>
      <c r="L305" s="35"/>
      <c r="M305" s="31">
        <v>2022.0</v>
      </c>
      <c r="N305" s="35"/>
      <c r="O305" s="35"/>
      <c r="P305" s="31" t="s">
        <v>7</v>
      </c>
      <c r="Q305" s="31" t="s">
        <v>84</v>
      </c>
      <c r="R305" s="33"/>
      <c r="S305" s="31" t="s">
        <v>7</v>
      </c>
      <c r="T305" s="32">
        <v>44562.0</v>
      </c>
      <c r="U305" s="35"/>
      <c r="V305" s="35"/>
      <c r="W305" s="29"/>
      <c r="X305" s="29"/>
      <c r="Y305" s="29"/>
      <c r="Z305" s="29"/>
      <c r="AA305" s="29"/>
      <c r="AB305" s="29"/>
      <c r="AC305" s="29"/>
      <c r="AD305" s="29"/>
      <c r="AE305" s="29"/>
      <c r="AF305" s="29"/>
    </row>
    <row r="306">
      <c r="A306" s="31">
        <v>305.0</v>
      </c>
      <c r="B306" s="31" t="s">
        <v>54</v>
      </c>
      <c r="C306" s="31" t="s">
        <v>334</v>
      </c>
      <c r="D306" s="31" t="s">
        <v>586</v>
      </c>
      <c r="E306" s="31" t="s">
        <v>120</v>
      </c>
      <c r="F306" s="31">
        <v>1.0</v>
      </c>
      <c r="G306" s="31" t="s">
        <v>58</v>
      </c>
      <c r="H306" s="32">
        <v>44333.0</v>
      </c>
      <c r="I306" s="31" t="s">
        <v>69</v>
      </c>
      <c r="J306" s="33"/>
      <c r="K306" s="34"/>
      <c r="L306" s="35"/>
      <c r="M306" s="31">
        <v>2022.0</v>
      </c>
      <c r="N306" s="35"/>
      <c r="O306" s="35"/>
      <c r="P306" s="31" t="s">
        <v>7</v>
      </c>
      <c r="Q306" s="31" t="s">
        <v>84</v>
      </c>
      <c r="R306" s="33"/>
      <c r="S306" s="31" t="s">
        <v>7</v>
      </c>
      <c r="T306" s="32">
        <v>44562.0</v>
      </c>
      <c r="U306" s="35"/>
      <c r="V306" s="35"/>
      <c r="W306" s="29"/>
      <c r="X306" s="29"/>
      <c r="Y306" s="29"/>
      <c r="Z306" s="29"/>
      <c r="AA306" s="29"/>
      <c r="AB306" s="29"/>
      <c r="AC306" s="29"/>
      <c r="AD306" s="29"/>
      <c r="AE306" s="29"/>
      <c r="AF306" s="29"/>
    </row>
    <row r="307">
      <c r="A307" s="31">
        <v>306.0</v>
      </c>
      <c r="B307" s="31" t="s">
        <v>74</v>
      </c>
      <c r="C307" s="31" t="s">
        <v>75</v>
      </c>
      <c r="D307" s="31" t="s">
        <v>587</v>
      </c>
      <c r="E307" s="31" t="s">
        <v>152</v>
      </c>
      <c r="F307" s="31">
        <v>1.0</v>
      </c>
      <c r="G307" s="31" t="s">
        <v>58</v>
      </c>
      <c r="H307" s="32">
        <v>44308.0</v>
      </c>
      <c r="I307" s="31" t="s">
        <v>69</v>
      </c>
      <c r="J307" s="33"/>
      <c r="K307" s="34"/>
      <c r="L307" s="35"/>
      <c r="M307" s="31">
        <v>2022.0</v>
      </c>
      <c r="N307" s="35"/>
      <c r="O307" s="35"/>
      <c r="P307" s="31" t="s">
        <v>7</v>
      </c>
      <c r="Q307" s="31" t="s">
        <v>84</v>
      </c>
      <c r="R307" s="33"/>
      <c r="S307" s="31" t="s">
        <v>7</v>
      </c>
      <c r="T307" s="32">
        <v>44562.0</v>
      </c>
      <c r="U307" s="35"/>
      <c r="V307" s="35"/>
      <c r="W307" s="29"/>
      <c r="X307" s="29"/>
      <c r="Y307" s="29"/>
      <c r="Z307" s="29"/>
      <c r="AA307" s="29"/>
      <c r="AB307" s="29"/>
      <c r="AC307" s="29"/>
      <c r="AD307" s="29"/>
      <c r="AE307" s="29"/>
      <c r="AF307" s="29"/>
    </row>
    <row r="308">
      <c r="A308" s="31">
        <v>307.0</v>
      </c>
      <c r="B308" s="31" t="s">
        <v>74</v>
      </c>
      <c r="C308" s="31" t="s">
        <v>280</v>
      </c>
      <c r="D308" s="31" t="s">
        <v>588</v>
      </c>
      <c r="E308" s="31" t="s">
        <v>152</v>
      </c>
      <c r="F308" s="31">
        <v>1.0</v>
      </c>
      <c r="G308" s="31" t="s">
        <v>58</v>
      </c>
      <c r="H308" s="32">
        <v>44340.0</v>
      </c>
      <c r="I308" s="31" t="s">
        <v>69</v>
      </c>
      <c r="J308" s="33"/>
      <c r="K308" s="34"/>
      <c r="L308" s="35"/>
      <c r="M308" s="31">
        <v>2022.0</v>
      </c>
      <c r="N308" s="35"/>
      <c r="O308" s="35"/>
      <c r="P308" s="31" t="s">
        <v>7</v>
      </c>
      <c r="Q308" s="31" t="s">
        <v>84</v>
      </c>
      <c r="R308" s="33"/>
      <c r="S308" s="31" t="s">
        <v>7</v>
      </c>
      <c r="T308" s="32">
        <v>44872.0</v>
      </c>
      <c r="U308" s="35"/>
      <c r="V308" s="31" t="s">
        <v>589</v>
      </c>
      <c r="W308" s="29"/>
      <c r="X308" s="29"/>
      <c r="Y308" s="29"/>
      <c r="Z308" s="29"/>
      <c r="AA308" s="29"/>
      <c r="AB308" s="29"/>
      <c r="AC308" s="29"/>
      <c r="AD308" s="29"/>
      <c r="AE308" s="29"/>
      <c r="AF308" s="29"/>
    </row>
    <row r="309">
      <c r="A309" s="31">
        <v>308.0</v>
      </c>
      <c r="B309" s="31" t="s">
        <v>74</v>
      </c>
      <c r="C309" s="31" t="s">
        <v>590</v>
      </c>
      <c r="D309" s="31" t="s">
        <v>374</v>
      </c>
      <c r="E309" s="31" t="s">
        <v>152</v>
      </c>
      <c r="F309" s="31">
        <v>1.0</v>
      </c>
      <c r="G309" s="31" t="s">
        <v>89</v>
      </c>
      <c r="H309" s="32">
        <v>44335.0</v>
      </c>
      <c r="I309" s="31" t="s">
        <v>69</v>
      </c>
      <c r="J309" s="33"/>
      <c r="K309" s="34"/>
      <c r="L309" s="35"/>
      <c r="M309" s="31">
        <v>2022.0</v>
      </c>
      <c r="N309" s="35"/>
      <c r="O309" s="35"/>
      <c r="P309" s="31" t="s">
        <v>7</v>
      </c>
      <c r="Q309" s="31" t="s">
        <v>84</v>
      </c>
      <c r="R309" s="33"/>
      <c r="S309" s="31" t="s">
        <v>7</v>
      </c>
      <c r="T309" s="32">
        <v>44562.0</v>
      </c>
      <c r="U309" s="35"/>
      <c r="V309" s="35"/>
      <c r="W309" s="29"/>
      <c r="X309" s="29"/>
      <c r="Y309" s="29"/>
      <c r="Z309" s="29"/>
      <c r="AA309" s="29"/>
      <c r="AB309" s="29"/>
      <c r="AC309" s="29"/>
      <c r="AD309" s="29"/>
      <c r="AE309" s="29"/>
      <c r="AF309" s="29"/>
    </row>
    <row r="310">
      <c r="A310" s="31">
        <v>309.0</v>
      </c>
      <c r="B310" s="31" t="s">
        <v>74</v>
      </c>
      <c r="C310" s="31" t="s">
        <v>75</v>
      </c>
      <c r="D310" s="31" t="s">
        <v>591</v>
      </c>
      <c r="E310" s="31" t="s">
        <v>152</v>
      </c>
      <c r="F310" s="31">
        <v>2.0</v>
      </c>
      <c r="G310" s="31" t="s">
        <v>232</v>
      </c>
      <c r="H310" s="32">
        <v>44348.0</v>
      </c>
      <c r="I310" s="31" t="s">
        <v>69</v>
      </c>
      <c r="J310" s="33"/>
      <c r="K310" s="34"/>
      <c r="L310" s="35"/>
      <c r="M310" s="31">
        <v>2022.0</v>
      </c>
      <c r="N310" s="35"/>
      <c r="O310" s="35"/>
      <c r="P310" s="31" t="s">
        <v>7</v>
      </c>
      <c r="Q310" s="31" t="s">
        <v>84</v>
      </c>
      <c r="R310" s="33"/>
      <c r="S310" s="31" t="s">
        <v>7</v>
      </c>
      <c r="T310" s="32">
        <v>44562.0</v>
      </c>
      <c r="U310" s="35"/>
      <c r="V310" s="35"/>
      <c r="W310" s="29"/>
      <c r="X310" s="29"/>
      <c r="Y310" s="29"/>
      <c r="Z310" s="29"/>
      <c r="AA310" s="29"/>
      <c r="AB310" s="29"/>
      <c r="AC310" s="29"/>
      <c r="AD310" s="29"/>
      <c r="AE310" s="29"/>
      <c r="AF310" s="29"/>
    </row>
    <row r="311">
      <c r="A311" s="31">
        <v>310.0</v>
      </c>
      <c r="B311" s="31" t="s">
        <v>62</v>
      </c>
      <c r="C311" s="31" t="s">
        <v>300</v>
      </c>
      <c r="D311" s="31" t="s">
        <v>592</v>
      </c>
      <c r="E311" s="31" t="s">
        <v>120</v>
      </c>
      <c r="F311" s="31">
        <v>1.0</v>
      </c>
      <c r="G311" s="31" t="s">
        <v>232</v>
      </c>
      <c r="H311" s="32">
        <v>44348.0</v>
      </c>
      <c r="I311" s="31" t="s">
        <v>69</v>
      </c>
      <c r="J311" s="33"/>
      <c r="K311" s="34"/>
      <c r="L311" s="35"/>
      <c r="M311" s="31">
        <v>2022.0</v>
      </c>
      <c r="N311" s="35"/>
      <c r="O311" s="35"/>
      <c r="P311" s="31" t="s">
        <v>7</v>
      </c>
      <c r="Q311" s="31" t="s">
        <v>84</v>
      </c>
      <c r="R311" s="33"/>
      <c r="S311" s="31" t="s">
        <v>7</v>
      </c>
      <c r="T311" s="32">
        <v>44562.0</v>
      </c>
      <c r="U311" s="35"/>
      <c r="V311" s="35"/>
      <c r="W311" s="29"/>
      <c r="X311" s="29"/>
      <c r="Y311" s="29"/>
      <c r="Z311" s="29"/>
      <c r="AA311" s="29"/>
      <c r="AB311" s="29"/>
      <c r="AC311" s="29"/>
      <c r="AD311" s="29"/>
      <c r="AE311" s="29"/>
      <c r="AF311" s="29"/>
    </row>
    <row r="312">
      <c r="A312" s="31">
        <v>311.0</v>
      </c>
      <c r="B312" s="31" t="s">
        <v>62</v>
      </c>
      <c r="C312" s="31" t="s">
        <v>65</v>
      </c>
      <c r="D312" s="31" t="s">
        <v>593</v>
      </c>
      <c r="E312" s="31" t="s">
        <v>152</v>
      </c>
      <c r="F312" s="31">
        <v>1.0</v>
      </c>
      <c r="G312" s="31" t="s">
        <v>232</v>
      </c>
      <c r="H312" s="32">
        <v>44348.0</v>
      </c>
      <c r="I312" s="31" t="s">
        <v>69</v>
      </c>
      <c r="J312" s="33"/>
      <c r="K312" s="34"/>
      <c r="L312" s="35"/>
      <c r="M312" s="31">
        <v>2022.0</v>
      </c>
      <c r="N312" s="35"/>
      <c r="O312" s="35"/>
      <c r="P312" s="31" t="s">
        <v>7</v>
      </c>
      <c r="Q312" s="31" t="s">
        <v>84</v>
      </c>
      <c r="R312" s="33"/>
      <c r="S312" s="31" t="s">
        <v>7</v>
      </c>
      <c r="T312" s="32">
        <v>44562.0</v>
      </c>
      <c r="U312" s="35"/>
      <c r="V312" s="35"/>
      <c r="W312" s="29"/>
      <c r="X312" s="29"/>
      <c r="Y312" s="29"/>
      <c r="Z312" s="29"/>
      <c r="AA312" s="29"/>
      <c r="AB312" s="29"/>
      <c r="AC312" s="29"/>
      <c r="AD312" s="29"/>
      <c r="AE312" s="29"/>
      <c r="AF312" s="29"/>
    </row>
    <row r="313">
      <c r="A313" s="31">
        <v>312.0</v>
      </c>
      <c r="B313" s="31" t="s">
        <v>54</v>
      </c>
      <c r="C313" s="31" t="s">
        <v>300</v>
      </c>
      <c r="D313" s="31" t="s">
        <v>594</v>
      </c>
      <c r="E313" s="31" t="s">
        <v>152</v>
      </c>
      <c r="F313" s="31">
        <v>1.0</v>
      </c>
      <c r="G313" s="31" t="s">
        <v>232</v>
      </c>
      <c r="H313" s="32">
        <v>44348.0</v>
      </c>
      <c r="I313" s="31" t="s">
        <v>69</v>
      </c>
      <c r="J313" s="33"/>
      <c r="K313" s="34"/>
      <c r="L313" s="35"/>
      <c r="M313" s="31">
        <v>2022.0</v>
      </c>
      <c r="N313" s="35"/>
      <c r="O313" s="35"/>
      <c r="P313" s="31" t="s">
        <v>7</v>
      </c>
      <c r="Q313" s="31" t="s">
        <v>84</v>
      </c>
      <c r="R313" s="33"/>
      <c r="S313" s="31" t="s">
        <v>7</v>
      </c>
      <c r="T313" s="32">
        <v>44562.0</v>
      </c>
      <c r="U313" s="35"/>
      <c r="V313" s="35"/>
      <c r="W313" s="29"/>
      <c r="X313" s="29"/>
      <c r="Y313" s="29"/>
      <c r="Z313" s="29"/>
      <c r="AA313" s="29"/>
      <c r="AB313" s="29"/>
      <c r="AC313" s="29"/>
      <c r="AD313" s="29"/>
      <c r="AE313" s="29"/>
      <c r="AF313" s="29"/>
    </row>
    <row r="314">
      <c r="A314" s="31">
        <v>313.0</v>
      </c>
      <c r="B314" s="31" t="s">
        <v>62</v>
      </c>
      <c r="C314" s="31" t="s">
        <v>65</v>
      </c>
      <c r="D314" s="31" t="s">
        <v>595</v>
      </c>
      <c r="E314" s="31" t="s">
        <v>152</v>
      </c>
      <c r="F314" s="31">
        <v>1.0</v>
      </c>
      <c r="G314" s="31" t="s">
        <v>232</v>
      </c>
      <c r="H314" s="32">
        <v>44348.0</v>
      </c>
      <c r="I314" s="31" t="s">
        <v>69</v>
      </c>
      <c r="J314" s="33"/>
      <c r="K314" s="34"/>
      <c r="L314" s="35"/>
      <c r="M314" s="31">
        <v>2022.0</v>
      </c>
      <c r="N314" s="35"/>
      <c r="O314" s="35"/>
      <c r="P314" s="31" t="s">
        <v>7</v>
      </c>
      <c r="Q314" s="31" t="s">
        <v>84</v>
      </c>
      <c r="R314" s="33"/>
      <c r="S314" s="31" t="s">
        <v>7</v>
      </c>
      <c r="T314" s="32">
        <v>44562.0</v>
      </c>
      <c r="U314" s="35"/>
      <c r="V314" s="35"/>
      <c r="W314" s="29"/>
      <c r="X314" s="29"/>
      <c r="Y314" s="29"/>
      <c r="Z314" s="29"/>
      <c r="AA314" s="29"/>
      <c r="AB314" s="29"/>
      <c r="AC314" s="29"/>
      <c r="AD314" s="29"/>
      <c r="AE314" s="29"/>
      <c r="AF314" s="29"/>
    </row>
    <row r="315">
      <c r="A315" s="31">
        <v>314.0</v>
      </c>
      <c r="B315" s="31" t="s">
        <v>74</v>
      </c>
      <c r="C315" s="31" t="s">
        <v>280</v>
      </c>
      <c r="D315" s="31" t="s">
        <v>596</v>
      </c>
      <c r="E315" s="31" t="s">
        <v>120</v>
      </c>
      <c r="F315" s="31">
        <v>1.0</v>
      </c>
      <c r="G315" s="31" t="s">
        <v>232</v>
      </c>
      <c r="H315" s="32">
        <v>44348.0</v>
      </c>
      <c r="I315" s="31" t="s">
        <v>69</v>
      </c>
      <c r="J315" s="33"/>
      <c r="K315" s="34"/>
      <c r="L315" s="35"/>
      <c r="M315" s="31">
        <v>2022.0</v>
      </c>
      <c r="N315" s="35"/>
      <c r="O315" s="35"/>
      <c r="P315" s="31" t="s">
        <v>7</v>
      </c>
      <c r="Q315" s="31" t="s">
        <v>84</v>
      </c>
      <c r="R315" s="33"/>
      <c r="S315" s="31" t="s">
        <v>7</v>
      </c>
      <c r="T315" s="32">
        <v>44562.0</v>
      </c>
      <c r="U315" s="35"/>
      <c r="V315" s="35"/>
      <c r="W315" s="29"/>
      <c r="X315" s="29"/>
      <c r="Y315" s="29"/>
      <c r="Z315" s="29"/>
      <c r="AA315" s="29"/>
      <c r="AB315" s="29"/>
      <c r="AC315" s="29"/>
      <c r="AD315" s="29"/>
      <c r="AE315" s="29"/>
      <c r="AF315" s="29"/>
    </row>
    <row r="316">
      <c r="A316" s="31">
        <v>315.0</v>
      </c>
      <c r="B316" s="31" t="s">
        <v>54</v>
      </c>
      <c r="C316" s="31" t="s">
        <v>65</v>
      </c>
      <c r="D316" s="31" t="s">
        <v>597</v>
      </c>
      <c r="E316" s="31" t="s">
        <v>120</v>
      </c>
      <c r="F316" s="31">
        <v>1.0</v>
      </c>
      <c r="G316" s="31" t="s">
        <v>232</v>
      </c>
      <c r="H316" s="32">
        <v>44348.0</v>
      </c>
      <c r="I316" s="31" t="s">
        <v>69</v>
      </c>
      <c r="J316" s="33"/>
      <c r="K316" s="34"/>
      <c r="L316" s="35"/>
      <c r="M316" s="31">
        <v>2022.0</v>
      </c>
      <c r="N316" s="35"/>
      <c r="O316" s="35"/>
      <c r="P316" s="31" t="s">
        <v>7</v>
      </c>
      <c r="Q316" s="31" t="s">
        <v>84</v>
      </c>
      <c r="R316" s="33"/>
      <c r="S316" s="31" t="s">
        <v>7</v>
      </c>
      <c r="T316" s="32">
        <v>44562.0</v>
      </c>
      <c r="U316" s="35"/>
      <c r="V316" s="35"/>
      <c r="W316" s="29"/>
      <c r="X316" s="29"/>
      <c r="Y316" s="29"/>
      <c r="Z316" s="29"/>
      <c r="AA316" s="29"/>
      <c r="AB316" s="29"/>
      <c r="AC316" s="29"/>
      <c r="AD316" s="29"/>
      <c r="AE316" s="29"/>
      <c r="AF316" s="29"/>
    </row>
    <row r="317">
      <c r="A317" s="31">
        <v>316.0</v>
      </c>
      <c r="B317" s="31" t="s">
        <v>74</v>
      </c>
      <c r="C317" s="31" t="s">
        <v>280</v>
      </c>
      <c r="D317" s="31" t="s">
        <v>598</v>
      </c>
      <c r="E317" s="31" t="s">
        <v>120</v>
      </c>
      <c r="F317" s="31">
        <v>1.0</v>
      </c>
      <c r="G317" s="31" t="s">
        <v>232</v>
      </c>
      <c r="H317" s="32">
        <v>44349.0</v>
      </c>
      <c r="I317" s="31" t="s">
        <v>69</v>
      </c>
      <c r="J317" s="33"/>
      <c r="K317" s="34"/>
      <c r="L317" s="35"/>
      <c r="M317" s="31">
        <v>2022.0</v>
      </c>
      <c r="N317" s="35"/>
      <c r="O317" s="35"/>
      <c r="P317" s="31" t="s">
        <v>7</v>
      </c>
      <c r="Q317" s="31" t="s">
        <v>84</v>
      </c>
      <c r="R317" s="33"/>
      <c r="S317" s="31" t="s">
        <v>7</v>
      </c>
      <c r="T317" s="32">
        <v>44562.0</v>
      </c>
      <c r="U317" s="35"/>
      <c r="V317" s="35"/>
      <c r="W317" s="29"/>
      <c r="X317" s="29"/>
      <c r="Y317" s="29"/>
      <c r="Z317" s="29"/>
      <c r="AA317" s="29"/>
      <c r="AB317" s="29"/>
      <c r="AC317" s="29"/>
      <c r="AD317" s="29"/>
      <c r="AE317" s="29"/>
      <c r="AF317" s="29"/>
    </row>
    <row r="318">
      <c r="A318" s="31">
        <v>317.0</v>
      </c>
      <c r="B318" s="31" t="s">
        <v>74</v>
      </c>
      <c r="C318" s="31" t="s">
        <v>75</v>
      </c>
      <c r="D318" s="31" t="s">
        <v>599</v>
      </c>
      <c r="E318" s="31" t="s">
        <v>120</v>
      </c>
      <c r="F318" s="31">
        <v>2.0</v>
      </c>
      <c r="G318" s="31" t="s">
        <v>232</v>
      </c>
      <c r="H318" s="32">
        <v>44349.0</v>
      </c>
      <c r="I318" s="31" t="s">
        <v>69</v>
      </c>
      <c r="J318" s="33"/>
      <c r="K318" s="34"/>
      <c r="L318" s="35"/>
      <c r="M318" s="31">
        <v>2022.0</v>
      </c>
      <c r="N318" s="35"/>
      <c r="O318" s="35"/>
      <c r="P318" s="31" t="s">
        <v>7</v>
      </c>
      <c r="Q318" s="31" t="s">
        <v>84</v>
      </c>
      <c r="R318" s="33"/>
      <c r="S318" s="31" t="s">
        <v>7</v>
      </c>
      <c r="T318" s="32">
        <v>44562.0</v>
      </c>
      <c r="U318" s="35"/>
      <c r="V318" s="35"/>
      <c r="W318" s="29"/>
      <c r="X318" s="29"/>
      <c r="Y318" s="29"/>
      <c r="Z318" s="29"/>
      <c r="AA318" s="29"/>
      <c r="AB318" s="29"/>
      <c r="AC318" s="29"/>
      <c r="AD318" s="29"/>
      <c r="AE318" s="29"/>
      <c r="AF318" s="29"/>
    </row>
    <row r="319">
      <c r="A319" s="31">
        <v>318.0</v>
      </c>
      <c r="B319" s="31" t="s">
        <v>74</v>
      </c>
      <c r="C319" s="31" t="s">
        <v>75</v>
      </c>
      <c r="D319" s="31" t="s">
        <v>600</v>
      </c>
      <c r="E319" s="31" t="s">
        <v>152</v>
      </c>
      <c r="F319" s="31">
        <v>2.0</v>
      </c>
      <c r="G319" s="31" t="s">
        <v>232</v>
      </c>
      <c r="H319" s="32">
        <v>44349.0</v>
      </c>
      <c r="I319" s="31" t="s">
        <v>69</v>
      </c>
      <c r="J319" s="33"/>
      <c r="K319" s="34"/>
      <c r="L319" s="35"/>
      <c r="M319" s="31">
        <v>2022.0</v>
      </c>
      <c r="N319" s="35"/>
      <c r="O319" s="35"/>
      <c r="P319" s="31" t="s">
        <v>7</v>
      </c>
      <c r="Q319" s="31" t="s">
        <v>84</v>
      </c>
      <c r="R319" s="33"/>
      <c r="S319" s="31" t="s">
        <v>7</v>
      </c>
      <c r="T319" s="32">
        <v>44562.0</v>
      </c>
      <c r="U319" s="35"/>
      <c r="V319" s="35"/>
      <c r="W319" s="29"/>
      <c r="X319" s="29"/>
      <c r="Y319" s="29"/>
      <c r="Z319" s="29"/>
      <c r="AA319" s="29"/>
      <c r="AB319" s="29"/>
      <c r="AC319" s="29"/>
      <c r="AD319" s="29"/>
      <c r="AE319" s="29"/>
      <c r="AF319" s="29"/>
    </row>
    <row r="320">
      <c r="A320" s="31">
        <v>319.0</v>
      </c>
      <c r="B320" s="31" t="s">
        <v>74</v>
      </c>
      <c r="C320" s="31" t="s">
        <v>75</v>
      </c>
      <c r="D320" s="31" t="s">
        <v>601</v>
      </c>
      <c r="E320" s="31" t="s">
        <v>120</v>
      </c>
      <c r="F320" s="31">
        <v>2.0</v>
      </c>
      <c r="G320" s="31" t="s">
        <v>232</v>
      </c>
      <c r="H320" s="32">
        <v>44349.0</v>
      </c>
      <c r="I320" s="31" t="s">
        <v>69</v>
      </c>
      <c r="J320" s="33"/>
      <c r="K320" s="34"/>
      <c r="L320" s="35"/>
      <c r="M320" s="31">
        <v>2022.0</v>
      </c>
      <c r="N320" s="35"/>
      <c r="O320" s="35"/>
      <c r="P320" s="31" t="s">
        <v>7</v>
      </c>
      <c r="Q320" s="31" t="s">
        <v>84</v>
      </c>
      <c r="R320" s="33"/>
      <c r="S320" s="31" t="s">
        <v>7</v>
      </c>
      <c r="T320" s="32">
        <v>44562.0</v>
      </c>
      <c r="U320" s="35"/>
      <c r="V320" s="35"/>
      <c r="W320" s="29"/>
      <c r="X320" s="29"/>
      <c r="Y320" s="29"/>
      <c r="Z320" s="29"/>
      <c r="AA320" s="29"/>
      <c r="AB320" s="29"/>
      <c r="AC320" s="29"/>
      <c r="AD320" s="29"/>
      <c r="AE320" s="29"/>
      <c r="AF320" s="29"/>
    </row>
    <row r="321">
      <c r="A321" s="31">
        <v>320.0</v>
      </c>
      <c r="B321" s="31" t="s">
        <v>54</v>
      </c>
      <c r="C321" s="31" t="s">
        <v>55</v>
      </c>
      <c r="D321" s="31" t="s">
        <v>602</v>
      </c>
      <c r="E321" s="31" t="s">
        <v>152</v>
      </c>
      <c r="F321" s="31">
        <v>3.0</v>
      </c>
      <c r="G321" s="31" t="s">
        <v>232</v>
      </c>
      <c r="H321" s="32">
        <v>44350.0</v>
      </c>
      <c r="I321" s="31" t="s">
        <v>69</v>
      </c>
      <c r="J321" s="33"/>
      <c r="K321" s="34"/>
      <c r="L321" s="35"/>
      <c r="M321" s="31">
        <v>2022.0</v>
      </c>
      <c r="N321" s="35"/>
      <c r="O321" s="35"/>
      <c r="P321" s="31" t="s">
        <v>7</v>
      </c>
      <c r="Q321" s="31" t="s">
        <v>84</v>
      </c>
      <c r="R321" s="33"/>
      <c r="S321" s="31" t="s">
        <v>7</v>
      </c>
      <c r="T321" s="32">
        <v>44562.0</v>
      </c>
      <c r="U321" s="35"/>
      <c r="V321" s="35"/>
      <c r="W321" s="29"/>
      <c r="X321" s="29"/>
      <c r="Y321" s="29"/>
      <c r="Z321" s="29"/>
      <c r="AA321" s="29"/>
      <c r="AB321" s="29"/>
      <c r="AC321" s="29"/>
      <c r="AD321" s="29"/>
      <c r="AE321" s="29"/>
      <c r="AF321" s="29"/>
    </row>
    <row r="322">
      <c r="A322" s="31">
        <v>321.0</v>
      </c>
      <c r="B322" s="31" t="s">
        <v>62</v>
      </c>
      <c r="C322" s="31" t="s">
        <v>55</v>
      </c>
      <c r="D322" s="31" t="s">
        <v>603</v>
      </c>
      <c r="E322" s="31" t="s">
        <v>152</v>
      </c>
      <c r="F322" s="31">
        <v>3.0</v>
      </c>
      <c r="G322" s="31" t="s">
        <v>232</v>
      </c>
      <c r="H322" s="32">
        <v>44350.0</v>
      </c>
      <c r="I322" s="31" t="s">
        <v>69</v>
      </c>
      <c r="J322" s="33"/>
      <c r="K322" s="34"/>
      <c r="L322" s="35"/>
      <c r="M322" s="31">
        <v>2022.0</v>
      </c>
      <c r="N322" s="35"/>
      <c r="O322" s="35"/>
      <c r="P322" s="31" t="s">
        <v>7</v>
      </c>
      <c r="Q322" s="31" t="s">
        <v>84</v>
      </c>
      <c r="R322" s="33"/>
      <c r="S322" s="31" t="s">
        <v>7</v>
      </c>
      <c r="T322" s="32">
        <v>44562.0</v>
      </c>
      <c r="U322" s="35"/>
      <c r="V322" s="35"/>
      <c r="W322" s="29"/>
      <c r="X322" s="29"/>
      <c r="Y322" s="29"/>
      <c r="Z322" s="29"/>
      <c r="AA322" s="29"/>
      <c r="AB322" s="29"/>
      <c r="AC322" s="29"/>
      <c r="AD322" s="29"/>
      <c r="AE322" s="29"/>
      <c r="AF322" s="29"/>
    </row>
    <row r="323">
      <c r="A323" s="31">
        <v>322.0</v>
      </c>
      <c r="B323" s="31" t="s">
        <v>54</v>
      </c>
      <c r="C323" s="31" t="s">
        <v>65</v>
      </c>
      <c r="D323" s="31" t="s">
        <v>604</v>
      </c>
      <c r="E323" s="31" t="s">
        <v>152</v>
      </c>
      <c r="F323" s="31">
        <v>1.0</v>
      </c>
      <c r="G323" s="31" t="s">
        <v>232</v>
      </c>
      <c r="H323" s="32">
        <v>44351.0</v>
      </c>
      <c r="I323" s="31" t="s">
        <v>69</v>
      </c>
      <c r="J323" s="33"/>
      <c r="K323" s="34"/>
      <c r="L323" s="35"/>
      <c r="M323" s="31">
        <v>2022.0</v>
      </c>
      <c r="N323" s="35"/>
      <c r="O323" s="35"/>
      <c r="P323" s="31" t="s">
        <v>7</v>
      </c>
      <c r="Q323" s="31" t="s">
        <v>84</v>
      </c>
      <c r="R323" s="33"/>
      <c r="S323" s="31" t="s">
        <v>7</v>
      </c>
      <c r="T323" s="32">
        <v>44562.0</v>
      </c>
      <c r="U323" s="35"/>
      <c r="V323" s="35"/>
      <c r="W323" s="29"/>
      <c r="X323" s="29"/>
      <c r="Y323" s="29"/>
      <c r="Z323" s="29"/>
      <c r="AA323" s="29"/>
      <c r="AB323" s="29"/>
      <c r="AC323" s="29"/>
      <c r="AD323" s="29"/>
      <c r="AE323" s="29"/>
      <c r="AF323" s="29"/>
    </row>
    <row r="324">
      <c r="A324" s="31">
        <v>323.0</v>
      </c>
      <c r="B324" s="31" t="s">
        <v>54</v>
      </c>
      <c r="C324" s="31" t="s">
        <v>65</v>
      </c>
      <c r="D324" s="31" t="s">
        <v>605</v>
      </c>
      <c r="E324" s="31" t="s">
        <v>57</v>
      </c>
      <c r="F324" s="31">
        <v>3.0</v>
      </c>
      <c r="G324" s="31" t="s">
        <v>232</v>
      </c>
      <c r="H324" s="32">
        <v>44351.0</v>
      </c>
      <c r="I324" s="31" t="s">
        <v>69</v>
      </c>
      <c r="J324" s="33"/>
      <c r="K324" s="34"/>
      <c r="L324" s="35"/>
      <c r="M324" s="31">
        <v>2022.0</v>
      </c>
      <c r="N324" s="35"/>
      <c r="O324" s="35"/>
      <c r="P324" s="31" t="s">
        <v>7</v>
      </c>
      <c r="Q324" s="31" t="s">
        <v>84</v>
      </c>
      <c r="R324" s="33"/>
      <c r="S324" s="31" t="s">
        <v>7</v>
      </c>
      <c r="T324" s="32">
        <v>44562.0</v>
      </c>
      <c r="U324" s="35"/>
      <c r="V324" s="35"/>
      <c r="W324" s="29"/>
      <c r="X324" s="29"/>
      <c r="Y324" s="29"/>
      <c r="Z324" s="29"/>
      <c r="AA324" s="29"/>
      <c r="AB324" s="29"/>
      <c r="AC324" s="29"/>
      <c r="AD324" s="29"/>
      <c r="AE324" s="29"/>
      <c r="AF324" s="29"/>
    </row>
    <row r="325">
      <c r="A325" s="31">
        <v>324.0</v>
      </c>
      <c r="B325" s="31" t="s">
        <v>54</v>
      </c>
      <c r="C325" s="31" t="s">
        <v>65</v>
      </c>
      <c r="D325" s="31" t="s">
        <v>606</v>
      </c>
      <c r="E325" s="31" t="s">
        <v>152</v>
      </c>
      <c r="F325" s="31">
        <v>2.0</v>
      </c>
      <c r="G325" s="31" t="s">
        <v>232</v>
      </c>
      <c r="H325" s="32">
        <v>44351.0</v>
      </c>
      <c r="I325" s="31" t="s">
        <v>69</v>
      </c>
      <c r="J325" s="33"/>
      <c r="K325" s="34"/>
      <c r="L325" s="35"/>
      <c r="M325" s="31">
        <v>2022.0</v>
      </c>
      <c r="N325" s="35"/>
      <c r="O325" s="35"/>
      <c r="P325" s="31" t="s">
        <v>7</v>
      </c>
      <c r="Q325" s="31" t="s">
        <v>84</v>
      </c>
      <c r="R325" s="33"/>
      <c r="S325" s="31" t="s">
        <v>7</v>
      </c>
      <c r="T325" s="32">
        <v>44562.0</v>
      </c>
      <c r="U325" s="35"/>
      <c r="V325" s="35"/>
      <c r="W325" s="29"/>
      <c r="X325" s="29"/>
      <c r="Y325" s="29"/>
      <c r="Z325" s="29"/>
      <c r="AA325" s="29"/>
      <c r="AB325" s="29"/>
      <c r="AC325" s="29"/>
      <c r="AD325" s="29"/>
      <c r="AE325" s="29"/>
      <c r="AF325" s="29"/>
    </row>
    <row r="326">
      <c r="A326" s="31">
        <v>325.0</v>
      </c>
      <c r="B326" s="31" t="s">
        <v>54</v>
      </c>
      <c r="C326" s="31" t="s">
        <v>65</v>
      </c>
      <c r="D326" s="31" t="s">
        <v>607</v>
      </c>
      <c r="E326" s="31" t="s">
        <v>152</v>
      </c>
      <c r="F326" s="31">
        <v>2.0</v>
      </c>
      <c r="G326" s="31" t="s">
        <v>232</v>
      </c>
      <c r="H326" s="32">
        <v>44351.0</v>
      </c>
      <c r="I326" s="31" t="s">
        <v>69</v>
      </c>
      <c r="J326" s="33"/>
      <c r="K326" s="34"/>
      <c r="L326" s="35"/>
      <c r="M326" s="31">
        <v>2022.0</v>
      </c>
      <c r="N326" s="35"/>
      <c r="O326" s="35"/>
      <c r="P326" s="31" t="s">
        <v>7</v>
      </c>
      <c r="Q326" s="31" t="s">
        <v>84</v>
      </c>
      <c r="R326" s="33"/>
      <c r="S326" s="31" t="s">
        <v>7</v>
      </c>
      <c r="T326" s="32">
        <v>44562.0</v>
      </c>
      <c r="U326" s="35"/>
      <c r="V326" s="35"/>
      <c r="W326" s="29"/>
      <c r="X326" s="29"/>
      <c r="Y326" s="29"/>
      <c r="Z326" s="29"/>
      <c r="AA326" s="29"/>
      <c r="AB326" s="29"/>
      <c r="AC326" s="29"/>
      <c r="AD326" s="29"/>
      <c r="AE326" s="29"/>
      <c r="AF326" s="29"/>
    </row>
    <row r="327">
      <c r="A327" s="31">
        <v>326.0</v>
      </c>
      <c r="B327" s="31" t="s">
        <v>74</v>
      </c>
      <c r="C327" s="31" t="s">
        <v>280</v>
      </c>
      <c r="D327" s="31" t="s">
        <v>608</v>
      </c>
      <c r="E327" s="31" t="s">
        <v>57</v>
      </c>
      <c r="F327" s="31">
        <v>2.0</v>
      </c>
      <c r="G327" s="31" t="s">
        <v>232</v>
      </c>
      <c r="H327" s="32">
        <v>44351.0</v>
      </c>
      <c r="I327" s="31" t="s">
        <v>69</v>
      </c>
      <c r="J327" s="33"/>
      <c r="K327" s="34"/>
      <c r="L327" s="35"/>
      <c r="M327" s="31">
        <v>2022.0</v>
      </c>
      <c r="N327" s="35"/>
      <c r="O327" s="35"/>
      <c r="P327" s="31" t="s">
        <v>7</v>
      </c>
      <c r="Q327" s="31" t="s">
        <v>84</v>
      </c>
      <c r="R327" s="33"/>
      <c r="S327" s="31" t="s">
        <v>7</v>
      </c>
      <c r="T327" s="32">
        <v>44562.0</v>
      </c>
      <c r="U327" s="35"/>
      <c r="V327" s="35"/>
      <c r="W327" s="29"/>
      <c r="X327" s="29"/>
      <c r="Y327" s="29"/>
      <c r="Z327" s="29"/>
      <c r="AA327" s="29"/>
      <c r="AB327" s="29"/>
      <c r="AC327" s="29"/>
      <c r="AD327" s="29"/>
      <c r="AE327" s="29"/>
      <c r="AF327" s="29"/>
    </row>
    <row r="328">
      <c r="A328" s="31">
        <v>327.0</v>
      </c>
      <c r="B328" s="31" t="s">
        <v>62</v>
      </c>
      <c r="C328" s="31" t="s">
        <v>55</v>
      </c>
      <c r="D328" s="31" t="s">
        <v>609</v>
      </c>
      <c r="E328" s="31" t="s">
        <v>57</v>
      </c>
      <c r="F328" s="31">
        <v>1.0</v>
      </c>
      <c r="G328" s="31" t="s">
        <v>232</v>
      </c>
      <c r="H328" s="32">
        <v>44351.0</v>
      </c>
      <c r="I328" s="31" t="s">
        <v>69</v>
      </c>
      <c r="J328" s="33"/>
      <c r="K328" s="34"/>
      <c r="L328" s="35"/>
      <c r="M328" s="31">
        <v>2022.0</v>
      </c>
      <c r="N328" s="35"/>
      <c r="O328" s="35"/>
      <c r="P328" s="31" t="s">
        <v>7</v>
      </c>
      <c r="Q328" s="31" t="s">
        <v>84</v>
      </c>
      <c r="R328" s="33"/>
      <c r="S328" s="31" t="s">
        <v>7</v>
      </c>
      <c r="T328" s="32">
        <v>44562.0</v>
      </c>
      <c r="U328" s="35"/>
      <c r="V328" s="35"/>
      <c r="W328" s="29"/>
      <c r="X328" s="29"/>
      <c r="Y328" s="29"/>
      <c r="Z328" s="29"/>
      <c r="AA328" s="29"/>
      <c r="AB328" s="29"/>
      <c r="AC328" s="29"/>
      <c r="AD328" s="29"/>
      <c r="AE328" s="29"/>
      <c r="AF328" s="29"/>
    </row>
    <row r="329">
      <c r="A329" s="31">
        <v>328.0</v>
      </c>
      <c r="B329" s="31" t="s">
        <v>54</v>
      </c>
      <c r="C329" s="31" t="s">
        <v>65</v>
      </c>
      <c r="D329" s="31" t="s">
        <v>610</v>
      </c>
      <c r="E329" s="31" t="s">
        <v>152</v>
      </c>
      <c r="F329" s="31">
        <v>2.0</v>
      </c>
      <c r="G329" s="31" t="s">
        <v>232</v>
      </c>
      <c r="H329" s="32">
        <v>44351.0</v>
      </c>
      <c r="I329" s="31" t="s">
        <v>69</v>
      </c>
      <c r="J329" s="33"/>
      <c r="K329" s="34"/>
      <c r="L329" s="35"/>
      <c r="M329" s="31">
        <v>2022.0</v>
      </c>
      <c r="N329" s="35"/>
      <c r="O329" s="35"/>
      <c r="P329" s="31" t="s">
        <v>7</v>
      </c>
      <c r="Q329" s="31" t="s">
        <v>84</v>
      </c>
      <c r="R329" s="33"/>
      <c r="S329" s="31" t="s">
        <v>7</v>
      </c>
      <c r="T329" s="32">
        <v>44562.0</v>
      </c>
      <c r="U329" s="35"/>
      <c r="V329" s="35"/>
      <c r="W329" s="29"/>
      <c r="X329" s="29"/>
      <c r="Y329" s="29"/>
      <c r="Z329" s="29"/>
      <c r="AA329" s="29"/>
      <c r="AB329" s="29"/>
      <c r="AC329" s="29"/>
      <c r="AD329" s="29"/>
      <c r="AE329" s="29"/>
      <c r="AF329" s="29"/>
    </row>
    <row r="330">
      <c r="A330" s="31">
        <v>329.0</v>
      </c>
      <c r="B330" s="31" t="s">
        <v>54</v>
      </c>
      <c r="C330" s="31" t="s">
        <v>65</v>
      </c>
      <c r="D330" s="31" t="s">
        <v>611</v>
      </c>
      <c r="E330" s="31" t="s">
        <v>120</v>
      </c>
      <c r="F330" s="31">
        <v>1.0</v>
      </c>
      <c r="G330" s="31" t="s">
        <v>232</v>
      </c>
      <c r="H330" s="32">
        <v>44351.0</v>
      </c>
      <c r="I330" s="31" t="s">
        <v>69</v>
      </c>
      <c r="J330" s="33"/>
      <c r="K330" s="34"/>
      <c r="L330" s="35"/>
      <c r="M330" s="31">
        <v>2022.0</v>
      </c>
      <c r="N330" s="35"/>
      <c r="O330" s="35"/>
      <c r="P330" s="31" t="s">
        <v>7</v>
      </c>
      <c r="Q330" s="31" t="s">
        <v>84</v>
      </c>
      <c r="R330" s="33"/>
      <c r="S330" s="31" t="s">
        <v>7</v>
      </c>
      <c r="T330" s="32">
        <v>44562.0</v>
      </c>
      <c r="U330" s="35"/>
      <c r="V330" s="35"/>
      <c r="W330" s="29"/>
      <c r="X330" s="29"/>
      <c r="Y330" s="29"/>
      <c r="Z330" s="29"/>
      <c r="AA330" s="29"/>
      <c r="AB330" s="29"/>
      <c r="AC330" s="29"/>
      <c r="AD330" s="29"/>
      <c r="AE330" s="29"/>
      <c r="AF330" s="29"/>
    </row>
    <row r="331">
      <c r="A331" s="31">
        <v>330.0</v>
      </c>
      <c r="B331" s="31" t="s">
        <v>62</v>
      </c>
      <c r="C331" s="31" t="s">
        <v>55</v>
      </c>
      <c r="D331" s="31" t="s">
        <v>612</v>
      </c>
      <c r="E331" s="31" t="s">
        <v>57</v>
      </c>
      <c r="F331" s="31">
        <v>1.0</v>
      </c>
      <c r="G331" s="31" t="s">
        <v>232</v>
      </c>
      <c r="H331" s="32">
        <v>44351.0</v>
      </c>
      <c r="I331" s="31" t="s">
        <v>69</v>
      </c>
      <c r="J331" s="33"/>
      <c r="K331" s="34"/>
      <c r="L331" s="35"/>
      <c r="M331" s="31">
        <v>2022.0</v>
      </c>
      <c r="N331" s="35"/>
      <c r="O331" s="35"/>
      <c r="P331" s="31" t="s">
        <v>7</v>
      </c>
      <c r="Q331" s="31" t="s">
        <v>84</v>
      </c>
      <c r="R331" s="33"/>
      <c r="S331" s="31" t="s">
        <v>7</v>
      </c>
      <c r="T331" s="32">
        <v>44562.0</v>
      </c>
      <c r="U331" s="35"/>
      <c r="V331" s="35"/>
      <c r="W331" s="29"/>
      <c r="X331" s="29"/>
      <c r="Y331" s="29"/>
      <c r="Z331" s="29"/>
      <c r="AA331" s="29"/>
      <c r="AB331" s="29"/>
      <c r="AC331" s="29"/>
      <c r="AD331" s="29"/>
      <c r="AE331" s="29"/>
      <c r="AF331" s="29"/>
    </row>
    <row r="332">
      <c r="A332" s="31">
        <v>331.0</v>
      </c>
      <c r="B332" s="31" t="s">
        <v>62</v>
      </c>
      <c r="C332" s="31" t="s">
        <v>55</v>
      </c>
      <c r="D332" s="31" t="s">
        <v>613</v>
      </c>
      <c r="E332" s="31" t="s">
        <v>120</v>
      </c>
      <c r="F332" s="31">
        <v>3.0</v>
      </c>
      <c r="G332" s="31" t="s">
        <v>232</v>
      </c>
      <c r="H332" s="32">
        <v>44351.0</v>
      </c>
      <c r="I332" s="31" t="s">
        <v>69</v>
      </c>
      <c r="J332" s="33"/>
      <c r="K332" s="34"/>
      <c r="L332" s="35"/>
      <c r="M332" s="31">
        <v>2022.0</v>
      </c>
      <c r="N332" s="35"/>
      <c r="O332" s="35"/>
      <c r="P332" s="31" t="s">
        <v>7</v>
      </c>
      <c r="Q332" s="31" t="s">
        <v>84</v>
      </c>
      <c r="R332" s="33"/>
      <c r="S332" s="31" t="s">
        <v>7</v>
      </c>
      <c r="T332" s="32">
        <v>44562.0</v>
      </c>
      <c r="U332" s="35"/>
      <c r="V332" s="35"/>
      <c r="W332" s="29"/>
      <c r="X332" s="29"/>
      <c r="Y332" s="29"/>
      <c r="Z332" s="29"/>
      <c r="AA332" s="29"/>
      <c r="AB332" s="29"/>
      <c r="AC332" s="29"/>
      <c r="AD332" s="29"/>
      <c r="AE332" s="29"/>
      <c r="AF332" s="29"/>
    </row>
    <row r="333">
      <c r="A333" s="31">
        <v>332.0</v>
      </c>
      <c r="B333" s="31" t="s">
        <v>74</v>
      </c>
      <c r="C333" s="31" t="s">
        <v>280</v>
      </c>
      <c r="D333" s="31" t="s">
        <v>614</v>
      </c>
      <c r="E333" s="31" t="s">
        <v>57</v>
      </c>
      <c r="F333" s="31">
        <v>2.0</v>
      </c>
      <c r="G333" s="31" t="s">
        <v>232</v>
      </c>
      <c r="H333" s="32">
        <v>44353.0</v>
      </c>
      <c r="I333" s="31" t="s">
        <v>69</v>
      </c>
      <c r="J333" s="33"/>
      <c r="K333" s="34"/>
      <c r="L333" s="31" t="s">
        <v>70</v>
      </c>
      <c r="M333" s="31">
        <v>2022.0</v>
      </c>
      <c r="N333" s="35"/>
      <c r="O333" s="35"/>
      <c r="P333" s="31" t="s">
        <v>7</v>
      </c>
      <c r="Q333" s="31" t="s">
        <v>84</v>
      </c>
      <c r="R333" s="33"/>
      <c r="S333" s="31" t="s">
        <v>7</v>
      </c>
      <c r="T333" s="32">
        <v>44562.0</v>
      </c>
      <c r="U333" s="35"/>
      <c r="V333" s="35"/>
      <c r="W333" s="29"/>
      <c r="X333" s="29"/>
      <c r="Y333" s="29"/>
      <c r="Z333" s="29"/>
      <c r="AA333" s="29"/>
      <c r="AB333" s="29"/>
      <c r="AC333" s="29"/>
      <c r="AD333" s="29"/>
      <c r="AE333" s="29"/>
      <c r="AF333" s="29"/>
    </row>
    <row r="334">
      <c r="A334" s="31">
        <v>333.0</v>
      </c>
      <c r="B334" s="31" t="s">
        <v>74</v>
      </c>
      <c r="C334" s="31" t="s">
        <v>280</v>
      </c>
      <c r="D334" s="31" t="s">
        <v>615</v>
      </c>
      <c r="E334" s="31" t="s">
        <v>130</v>
      </c>
      <c r="F334" s="31">
        <v>1.0</v>
      </c>
      <c r="G334" s="31" t="s">
        <v>232</v>
      </c>
      <c r="H334" s="32">
        <v>44353.0</v>
      </c>
      <c r="I334" s="31" t="s">
        <v>69</v>
      </c>
      <c r="J334" s="33"/>
      <c r="K334" s="34"/>
      <c r="L334" s="35"/>
      <c r="M334" s="31">
        <v>2022.0</v>
      </c>
      <c r="N334" s="35"/>
      <c r="O334" s="35"/>
      <c r="P334" s="31" t="s">
        <v>7</v>
      </c>
      <c r="Q334" s="31" t="s">
        <v>84</v>
      </c>
      <c r="R334" s="33"/>
      <c r="S334" s="31" t="s">
        <v>7</v>
      </c>
      <c r="T334" s="32">
        <v>44562.0</v>
      </c>
      <c r="U334" s="35"/>
      <c r="V334" s="35"/>
      <c r="W334" s="29"/>
      <c r="X334" s="29"/>
      <c r="Y334" s="29"/>
      <c r="Z334" s="29"/>
      <c r="AA334" s="29"/>
      <c r="AB334" s="29"/>
      <c r="AC334" s="29"/>
      <c r="AD334" s="29"/>
      <c r="AE334" s="29"/>
      <c r="AF334" s="29"/>
    </row>
    <row r="335">
      <c r="A335" s="31">
        <v>334.0</v>
      </c>
      <c r="B335" s="31" t="s">
        <v>62</v>
      </c>
      <c r="C335" s="31" t="s">
        <v>334</v>
      </c>
      <c r="D335" s="31" t="s">
        <v>616</v>
      </c>
      <c r="E335" s="31" t="s">
        <v>152</v>
      </c>
      <c r="F335" s="31">
        <v>3.0</v>
      </c>
      <c r="G335" s="31" t="s">
        <v>232</v>
      </c>
      <c r="H335" s="32">
        <v>44354.0</v>
      </c>
      <c r="I335" s="31" t="s">
        <v>69</v>
      </c>
      <c r="J335" s="33"/>
      <c r="K335" s="34"/>
      <c r="L335" s="35"/>
      <c r="M335" s="31">
        <v>2022.0</v>
      </c>
      <c r="N335" s="35"/>
      <c r="O335" s="35"/>
      <c r="P335" s="31" t="s">
        <v>7</v>
      </c>
      <c r="Q335" s="31" t="s">
        <v>84</v>
      </c>
      <c r="R335" s="33"/>
      <c r="S335" s="31" t="s">
        <v>7</v>
      </c>
      <c r="T335" s="32">
        <v>44562.0</v>
      </c>
      <c r="U335" s="35"/>
      <c r="V335" s="35"/>
      <c r="W335" s="29"/>
      <c r="X335" s="29"/>
      <c r="Y335" s="29"/>
      <c r="Z335" s="29"/>
      <c r="AA335" s="29"/>
      <c r="AB335" s="29"/>
      <c r="AC335" s="29"/>
      <c r="AD335" s="29"/>
      <c r="AE335" s="29"/>
      <c r="AF335" s="29"/>
    </row>
    <row r="336">
      <c r="A336" s="31">
        <v>335.0</v>
      </c>
      <c r="B336" s="31" t="s">
        <v>62</v>
      </c>
      <c r="C336" s="31" t="s">
        <v>334</v>
      </c>
      <c r="D336" s="31" t="s">
        <v>617</v>
      </c>
      <c r="E336" s="31" t="s">
        <v>57</v>
      </c>
      <c r="F336" s="31">
        <v>3.0</v>
      </c>
      <c r="G336" s="31" t="s">
        <v>232</v>
      </c>
      <c r="H336" s="32">
        <v>44355.0</v>
      </c>
      <c r="I336" s="31" t="s">
        <v>69</v>
      </c>
      <c r="J336" s="33"/>
      <c r="K336" s="34"/>
      <c r="L336" s="35"/>
      <c r="M336" s="31">
        <v>2022.0</v>
      </c>
      <c r="N336" s="35"/>
      <c r="O336" s="35"/>
      <c r="P336" s="31" t="s">
        <v>7</v>
      </c>
      <c r="Q336" s="31" t="s">
        <v>84</v>
      </c>
      <c r="R336" s="33"/>
      <c r="S336" s="31" t="s">
        <v>7</v>
      </c>
      <c r="T336" s="32">
        <v>44562.0</v>
      </c>
      <c r="U336" s="35"/>
      <c r="V336" s="35"/>
      <c r="W336" s="29"/>
      <c r="X336" s="29"/>
      <c r="Y336" s="29"/>
      <c r="Z336" s="29"/>
      <c r="AA336" s="29"/>
      <c r="AB336" s="29"/>
      <c r="AC336" s="29"/>
      <c r="AD336" s="29"/>
      <c r="AE336" s="29"/>
      <c r="AF336" s="29"/>
    </row>
    <row r="337">
      <c r="A337" s="31">
        <v>336.0</v>
      </c>
      <c r="B337" s="31" t="s">
        <v>62</v>
      </c>
      <c r="C337" s="31" t="s">
        <v>55</v>
      </c>
      <c r="D337" s="31" t="s">
        <v>618</v>
      </c>
      <c r="E337" s="31" t="s">
        <v>57</v>
      </c>
      <c r="F337" s="31">
        <v>3.0</v>
      </c>
      <c r="G337" s="31" t="s">
        <v>232</v>
      </c>
      <c r="H337" s="32">
        <v>44355.0</v>
      </c>
      <c r="I337" s="31" t="s">
        <v>69</v>
      </c>
      <c r="J337" s="33"/>
      <c r="K337" s="34"/>
      <c r="L337" s="35"/>
      <c r="M337" s="31">
        <v>2022.0</v>
      </c>
      <c r="N337" s="35"/>
      <c r="O337" s="35"/>
      <c r="P337" s="31" t="s">
        <v>7</v>
      </c>
      <c r="Q337" s="31" t="s">
        <v>84</v>
      </c>
      <c r="R337" s="33"/>
      <c r="S337" s="31" t="s">
        <v>7</v>
      </c>
      <c r="T337" s="32">
        <v>44562.0</v>
      </c>
      <c r="U337" s="35"/>
      <c r="V337" s="35"/>
      <c r="W337" s="29"/>
      <c r="X337" s="29"/>
      <c r="Y337" s="29"/>
      <c r="Z337" s="29"/>
      <c r="AA337" s="29"/>
      <c r="AB337" s="29"/>
      <c r="AC337" s="29"/>
      <c r="AD337" s="29"/>
      <c r="AE337" s="29"/>
      <c r="AF337" s="29"/>
    </row>
    <row r="338">
      <c r="A338" s="31">
        <v>337.0</v>
      </c>
      <c r="B338" s="31" t="s">
        <v>62</v>
      </c>
      <c r="C338" s="31" t="s">
        <v>55</v>
      </c>
      <c r="D338" s="31" t="s">
        <v>619</v>
      </c>
      <c r="E338" s="31" t="s">
        <v>57</v>
      </c>
      <c r="F338" s="31">
        <v>2.0</v>
      </c>
      <c r="G338" s="31" t="s">
        <v>232</v>
      </c>
      <c r="H338" s="32">
        <v>44355.0</v>
      </c>
      <c r="I338" s="31" t="s">
        <v>69</v>
      </c>
      <c r="J338" s="33"/>
      <c r="K338" s="34"/>
      <c r="L338" s="35"/>
      <c r="M338" s="31">
        <v>2022.0</v>
      </c>
      <c r="N338" s="35"/>
      <c r="O338" s="35"/>
      <c r="P338" s="31" t="s">
        <v>7</v>
      </c>
      <c r="Q338" s="31" t="s">
        <v>84</v>
      </c>
      <c r="R338" s="33"/>
      <c r="S338" s="31" t="s">
        <v>7</v>
      </c>
      <c r="T338" s="32">
        <v>44562.0</v>
      </c>
      <c r="U338" s="35"/>
      <c r="V338" s="35"/>
      <c r="W338" s="29"/>
      <c r="X338" s="29"/>
      <c r="Y338" s="29"/>
      <c r="Z338" s="29"/>
      <c r="AA338" s="29"/>
      <c r="AB338" s="29"/>
      <c r="AC338" s="29"/>
      <c r="AD338" s="29"/>
      <c r="AE338" s="29"/>
      <c r="AF338" s="29"/>
    </row>
    <row r="339">
      <c r="A339" s="31">
        <v>338.0</v>
      </c>
      <c r="B339" s="31" t="s">
        <v>74</v>
      </c>
      <c r="C339" s="31" t="s">
        <v>75</v>
      </c>
      <c r="D339" s="31" t="s">
        <v>620</v>
      </c>
      <c r="E339" s="31" t="s">
        <v>120</v>
      </c>
      <c r="F339" s="31">
        <v>1.0</v>
      </c>
      <c r="G339" s="31" t="s">
        <v>232</v>
      </c>
      <c r="H339" s="32">
        <v>44355.0</v>
      </c>
      <c r="I339" s="31" t="s">
        <v>69</v>
      </c>
      <c r="J339" s="33"/>
      <c r="K339" s="34"/>
      <c r="L339" s="35"/>
      <c r="M339" s="31">
        <v>2022.0</v>
      </c>
      <c r="N339" s="35"/>
      <c r="O339" s="35"/>
      <c r="P339" s="31" t="s">
        <v>7</v>
      </c>
      <c r="Q339" s="31" t="s">
        <v>84</v>
      </c>
      <c r="R339" s="33"/>
      <c r="S339" s="31" t="s">
        <v>7</v>
      </c>
      <c r="T339" s="32">
        <v>44562.0</v>
      </c>
      <c r="U339" s="35"/>
      <c r="V339" s="35"/>
      <c r="W339" s="29"/>
      <c r="X339" s="29"/>
      <c r="Y339" s="29"/>
      <c r="Z339" s="29"/>
      <c r="AA339" s="29"/>
      <c r="AB339" s="29"/>
      <c r="AC339" s="29"/>
      <c r="AD339" s="29"/>
      <c r="AE339" s="29"/>
      <c r="AF339" s="29"/>
    </row>
    <row r="340">
      <c r="A340" s="31">
        <v>339.0</v>
      </c>
      <c r="B340" s="31" t="s">
        <v>62</v>
      </c>
      <c r="C340" s="31" t="s">
        <v>55</v>
      </c>
      <c r="D340" s="31" t="s">
        <v>621</v>
      </c>
      <c r="E340" s="31" t="s">
        <v>152</v>
      </c>
      <c r="F340" s="31">
        <v>1.0</v>
      </c>
      <c r="G340" s="31" t="s">
        <v>232</v>
      </c>
      <c r="H340" s="32">
        <v>44355.0</v>
      </c>
      <c r="I340" s="31" t="s">
        <v>69</v>
      </c>
      <c r="J340" s="33"/>
      <c r="K340" s="34"/>
      <c r="L340" s="35"/>
      <c r="M340" s="31">
        <v>2022.0</v>
      </c>
      <c r="N340" s="35"/>
      <c r="O340" s="35"/>
      <c r="P340" s="31" t="s">
        <v>7</v>
      </c>
      <c r="Q340" s="31" t="s">
        <v>84</v>
      </c>
      <c r="R340" s="33"/>
      <c r="S340" s="31" t="s">
        <v>7</v>
      </c>
      <c r="T340" s="32">
        <v>44562.0</v>
      </c>
      <c r="U340" s="35"/>
      <c r="V340" s="35"/>
      <c r="W340" s="29"/>
      <c r="X340" s="29"/>
      <c r="Y340" s="29"/>
      <c r="Z340" s="29"/>
      <c r="AA340" s="29"/>
      <c r="AB340" s="29"/>
      <c r="AC340" s="29"/>
      <c r="AD340" s="29"/>
      <c r="AE340" s="29"/>
      <c r="AF340" s="29"/>
    </row>
    <row r="341">
      <c r="A341" s="31">
        <v>340.0</v>
      </c>
      <c r="B341" s="31" t="s">
        <v>74</v>
      </c>
      <c r="C341" s="31" t="s">
        <v>280</v>
      </c>
      <c r="D341" s="31" t="s">
        <v>622</v>
      </c>
      <c r="E341" s="31" t="s">
        <v>152</v>
      </c>
      <c r="F341" s="31">
        <v>1.0</v>
      </c>
      <c r="G341" s="31" t="s">
        <v>97</v>
      </c>
      <c r="H341" s="32">
        <v>44355.0</v>
      </c>
      <c r="I341" s="31" t="s">
        <v>69</v>
      </c>
      <c r="J341" s="33"/>
      <c r="K341" s="34"/>
      <c r="L341" s="35"/>
      <c r="M341" s="31">
        <v>2022.0</v>
      </c>
      <c r="N341" s="35"/>
      <c r="O341" s="35"/>
      <c r="P341" s="31" t="s">
        <v>7</v>
      </c>
      <c r="Q341" s="31" t="s">
        <v>84</v>
      </c>
      <c r="R341" s="33"/>
      <c r="S341" s="31" t="s">
        <v>7</v>
      </c>
      <c r="T341" s="32">
        <v>44562.0</v>
      </c>
      <c r="U341" s="35"/>
      <c r="V341" s="35"/>
      <c r="W341" s="29"/>
      <c r="X341" s="29"/>
      <c r="Y341" s="29"/>
      <c r="Z341" s="29"/>
      <c r="AA341" s="29"/>
      <c r="AB341" s="29"/>
      <c r="AC341" s="29"/>
      <c r="AD341" s="29"/>
      <c r="AE341" s="29"/>
      <c r="AF341" s="29"/>
    </row>
    <row r="342">
      <c r="A342" s="31">
        <v>341.0</v>
      </c>
      <c r="B342" s="31" t="s">
        <v>74</v>
      </c>
      <c r="C342" s="31" t="s">
        <v>280</v>
      </c>
      <c r="D342" s="31" t="s">
        <v>623</v>
      </c>
      <c r="E342" s="31" t="s">
        <v>152</v>
      </c>
      <c r="F342" s="31">
        <v>3.0</v>
      </c>
      <c r="G342" s="31" t="s">
        <v>97</v>
      </c>
      <c r="H342" s="32">
        <v>44355.0</v>
      </c>
      <c r="I342" s="31" t="s">
        <v>69</v>
      </c>
      <c r="J342" s="33"/>
      <c r="K342" s="34"/>
      <c r="L342" s="35"/>
      <c r="M342" s="31">
        <v>2022.0</v>
      </c>
      <c r="N342" s="35"/>
      <c r="O342" s="35"/>
      <c r="P342" s="31" t="s">
        <v>7</v>
      </c>
      <c r="Q342" s="31" t="s">
        <v>84</v>
      </c>
      <c r="R342" s="33"/>
      <c r="S342" s="31" t="s">
        <v>7</v>
      </c>
      <c r="T342" s="32">
        <v>44562.0</v>
      </c>
      <c r="U342" s="35"/>
      <c r="V342" s="35"/>
      <c r="W342" s="29"/>
      <c r="X342" s="29"/>
      <c r="Y342" s="29"/>
      <c r="Z342" s="29"/>
      <c r="AA342" s="29"/>
      <c r="AB342" s="29"/>
      <c r="AC342" s="29"/>
      <c r="AD342" s="29"/>
      <c r="AE342" s="29"/>
      <c r="AF342" s="29"/>
    </row>
    <row r="343">
      <c r="A343" s="31">
        <v>342.0</v>
      </c>
      <c r="B343" s="31" t="s">
        <v>62</v>
      </c>
      <c r="C343" s="31" t="s">
        <v>55</v>
      </c>
      <c r="D343" s="31" t="s">
        <v>624</v>
      </c>
      <c r="E343" s="31" t="s">
        <v>152</v>
      </c>
      <c r="F343" s="31">
        <v>3.0</v>
      </c>
      <c r="G343" s="31" t="s">
        <v>97</v>
      </c>
      <c r="H343" s="32">
        <v>44355.0</v>
      </c>
      <c r="I343" s="31" t="s">
        <v>69</v>
      </c>
      <c r="J343" s="33"/>
      <c r="K343" s="34"/>
      <c r="L343" s="35"/>
      <c r="M343" s="31">
        <v>2022.0</v>
      </c>
      <c r="N343" s="35"/>
      <c r="O343" s="35"/>
      <c r="P343" s="31" t="s">
        <v>7</v>
      </c>
      <c r="Q343" s="31" t="s">
        <v>84</v>
      </c>
      <c r="R343" s="33"/>
      <c r="S343" s="31" t="s">
        <v>7</v>
      </c>
      <c r="T343" s="32">
        <v>44562.0</v>
      </c>
      <c r="U343" s="35"/>
      <c r="V343" s="35"/>
      <c r="W343" s="29"/>
      <c r="X343" s="29"/>
      <c r="Y343" s="29"/>
      <c r="Z343" s="29"/>
      <c r="AA343" s="29"/>
      <c r="AB343" s="29"/>
      <c r="AC343" s="29"/>
      <c r="AD343" s="29"/>
      <c r="AE343" s="29"/>
      <c r="AF343" s="29"/>
    </row>
    <row r="344">
      <c r="A344" s="31">
        <v>343.0</v>
      </c>
      <c r="B344" s="31" t="s">
        <v>74</v>
      </c>
      <c r="C344" s="31" t="s">
        <v>280</v>
      </c>
      <c r="D344" s="31" t="s">
        <v>625</v>
      </c>
      <c r="E344" s="31" t="s">
        <v>152</v>
      </c>
      <c r="F344" s="31">
        <v>2.0</v>
      </c>
      <c r="G344" s="31" t="s">
        <v>232</v>
      </c>
      <c r="H344" s="32">
        <v>44356.0</v>
      </c>
      <c r="I344" s="31" t="s">
        <v>69</v>
      </c>
      <c r="J344" s="33"/>
      <c r="K344" s="34"/>
      <c r="L344" s="35"/>
      <c r="M344" s="31">
        <v>2022.0</v>
      </c>
      <c r="N344" s="35"/>
      <c r="O344" s="35"/>
      <c r="P344" s="31" t="s">
        <v>7</v>
      </c>
      <c r="Q344" s="31" t="s">
        <v>84</v>
      </c>
      <c r="R344" s="33"/>
      <c r="S344" s="31" t="s">
        <v>7</v>
      </c>
      <c r="T344" s="32">
        <v>44562.0</v>
      </c>
      <c r="U344" s="35"/>
      <c r="V344" s="35"/>
      <c r="W344" s="29"/>
      <c r="X344" s="29"/>
      <c r="Y344" s="29"/>
      <c r="Z344" s="29"/>
      <c r="AA344" s="29"/>
      <c r="AB344" s="29"/>
      <c r="AC344" s="29"/>
      <c r="AD344" s="29"/>
      <c r="AE344" s="29"/>
      <c r="AF344" s="29"/>
    </row>
    <row r="345">
      <c r="A345" s="31">
        <v>344.0</v>
      </c>
      <c r="B345" s="31" t="s">
        <v>62</v>
      </c>
      <c r="C345" s="31" t="s">
        <v>75</v>
      </c>
      <c r="D345" s="31" t="s">
        <v>626</v>
      </c>
      <c r="E345" s="31" t="s">
        <v>120</v>
      </c>
      <c r="F345" s="31">
        <v>3.0</v>
      </c>
      <c r="G345" s="31" t="s">
        <v>232</v>
      </c>
      <c r="H345" s="32">
        <v>44356.0</v>
      </c>
      <c r="I345" s="31" t="s">
        <v>69</v>
      </c>
      <c r="J345" s="33"/>
      <c r="K345" s="34"/>
      <c r="L345" s="35"/>
      <c r="M345" s="31">
        <v>2022.0</v>
      </c>
      <c r="N345" s="35"/>
      <c r="O345" s="35"/>
      <c r="P345" s="31" t="s">
        <v>7</v>
      </c>
      <c r="Q345" s="31" t="s">
        <v>84</v>
      </c>
      <c r="R345" s="33"/>
      <c r="S345" s="31" t="s">
        <v>7</v>
      </c>
      <c r="T345" s="32">
        <v>44562.0</v>
      </c>
      <c r="U345" s="35"/>
      <c r="V345" s="35"/>
      <c r="W345" s="29"/>
      <c r="X345" s="29"/>
      <c r="Y345" s="29"/>
      <c r="Z345" s="29"/>
      <c r="AA345" s="29"/>
      <c r="AB345" s="29"/>
      <c r="AC345" s="29"/>
      <c r="AD345" s="29"/>
      <c r="AE345" s="29"/>
      <c r="AF345" s="29"/>
    </row>
    <row r="346">
      <c r="A346" s="31">
        <v>345.0</v>
      </c>
      <c r="B346" s="31" t="s">
        <v>62</v>
      </c>
      <c r="C346" s="31" t="s">
        <v>627</v>
      </c>
      <c r="D346" s="31" t="s">
        <v>628</v>
      </c>
      <c r="E346" s="31" t="s">
        <v>152</v>
      </c>
      <c r="F346" s="31">
        <v>3.0</v>
      </c>
      <c r="G346" s="31" t="s">
        <v>232</v>
      </c>
      <c r="H346" s="32">
        <v>44356.0</v>
      </c>
      <c r="I346" s="31" t="s">
        <v>69</v>
      </c>
      <c r="J346" s="33"/>
      <c r="K346" s="34"/>
      <c r="L346" s="31" t="s">
        <v>70</v>
      </c>
      <c r="M346" s="31">
        <v>2022.0</v>
      </c>
      <c r="N346" s="35"/>
      <c r="O346" s="35"/>
      <c r="P346" s="31" t="s">
        <v>7</v>
      </c>
      <c r="Q346" s="31" t="s">
        <v>84</v>
      </c>
      <c r="R346" s="33"/>
      <c r="S346" s="31" t="s">
        <v>7</v>
      </c>
      <c r="T346" s="32">
        <v>44562.0</v>
      </c>
      <c r="U346" s="35"/>
      <c r="V346" s="35"/>
      <c r="W346" s="29"/>
      <c r="X346" s="29"/>
      <c r="Y346" s="29"/>
      <c r="Z346" s="29"/>
      <c r="AA346" s="29"/>
      <c r="AB346" s="29"/>
      <c r="AC346" s="29"/>
      <c r="AD346" s="29"/>
      <c r="AE346" s="29"/>
      <c r="AF346" s="29"/>
    </row>
    <row r="347">
      <c r="A347" s="31">
        <v>346.0</v>
      </c>
      <c r="B347" s="31" t="s">
        <v>62</v>
      </c>
      <c r="C347" s="31" t="s">
        <v>55</v>
      </c>
      <c r="D347" s="31" t="s">
        <v>629</v>
      </c>
      <c r="E347" s="31" t="s">
        <v>57</v>
      </c>
      <c r="F347" s="31">
        <v>3.0</v>
      </c>
      <c r="G347" s="31" t="s">
        <v>232</v>
      </c>
      <c r="H347" s="32">
        <v>44356.0</v>
      </c>
      <c r="I347" s="31" t="s">
        <v>69</v>
      </c>
      <c r="J347" s="33"/>
      <c r="K347" s="34"/>
      <c r="L347" s="35"/>
      <c r="M347" s="31">
        <v>2022.0</v>
      </c>
      <c r="N347" s="35"/>
      <c r="O347" s="35"/>
      <c r="P347" s="31" t="s">
        <v>7</v>
      </c>
      <c r="Q347" s="31" t="s">
        <v>84</v>
      </c>
      <c r="R347" s="33"/>
      <c r="S347" s="31" t="s">
        <v>7</v>
      </c>
      <c r="T347" s="32">
        <v>44562.0</v>
      </c>
      <c r="U347" s="35"/>
      <c r="V347" s="35"/>
      <c r="W347" s="29"/>
      <c r="X347" s="29"/>
      <c r="Y347" s="29"/>
      <c r="Z347" s="29"/>
      <c r="AA347" s="29"/>
      <c r="AB347" s="29"/>
      <c r="AC347" s="29"/>
      <c r="AD347" s="29"/>
      <c r="AE347" s="29"/>
      <c r="AF347" s="29"/>
    </row>
    <row r="348">
      <c r="A348" s="31">
        <v>347.0</v>
      </c>
      <c r="B348" s="31" t="s">
        <v>74</v>
      </c>
      <c r="C348" s="31" t="s">
        <v>75</v>
      </c>
      <c r="D348" s="31" t="s">
        <v>630</v>
      </c>
      <c r="E348" s="31" t="s">
        <v>152</v>
      </c>
      <c r="F348" s="31">
        <v>3.0</v>
      </c>
      <c r="G348" s="31" t="s">
        <v>232</v>
      </c>
      <c r="H348" s="32">
        <v>44356.0</v>
      </c>
      <c r="I348" s="31" t="s">
        <v>69</v>
      </c>
      <c r="J348" s="33"/>
      <c r="K348" s="34"/>
      <c r="L348" s="35"/>
      <c r="M348" s="31">
        <v>2022.0</v>
      </c>
      <c r="N348" s="35"/>
      <c r="O348" s="35"/>
      <c r="P348" s="31" t="s">
        <v>7</v>
      </c>
      <c r="Q348" s="31" t="s">
        <v>84</v>
      </c>
      <c r="R348" s="33"/>
      <c r="S348" s="31" t="s">
        <v>7</v>
      </c>
      <c r="T348" s="32">
        <v>44562.0</v>
      </c>
      <c r="U348" s="35"/>
      <c r="V348" s="35"/>
      <c r="W348" s="29"/>
      <c r="X348" s="29"/>
      <c r="Y348" s="29"/>
      <c r="Z348" s="29"/>
      <c r="AA348" s="29"/>
      <c r="AB348" s="29"/>
      <c r="AC348" s="29"/>
      <c r="AD348" s="29"/>
      <c r="AE348" s="29"/>
      <c r="AF348" s="29"/>
    </row>
    <row r="349">
      <c r="A349" s="31">
        <v>348.0</v>
      </c>
      <c r="B349" s="31" t="s">
        <v>62</v>
      </c>
      <c r="C349" s="31" t="s">
        <v>55</v>
      </c>
      <c r="D349" s="31" t="s">
        <v>631</v>
      </c>
      <c r="E349" s="31" t="s">
        <v>57</v>
      </c>
      <c r="F349" s="31">
        <v>3.0</v>
      </c>
      <c r="G349" s="31" t="s">
        <v>232</v>
      </c>
      <c r="H349" s="32">
        <v>44356.0</v>
      </c>
      <c r="I349" s="31" t="s">
        <v>69</v>
      </c>
      <c r="J349" s="33"/>
      <c r="K349" s="34"/>
      <c r="L349" s="35"/>
      <c r="M349" s="31">
        <v>2022.0</v>
      </c>
      <c r="N349" s="35"/>
      <c r="O349" s="35"/>
      <c r="P349" s="31" t="s">
        <v>7</v>
      </c>
      <c r="Q349" s="31" t="s">
        <v>84</v>
      </c>
      <c r="R349" s="33"/>
      <c r="S349" s="31" t="s">
        <v>7</v>
      </c>
      <c r="T349" s="32">
        <v>44562.0</v>
      </c>
      <c r="U349" s="35"/>
      <c r="V349" s="35"/>
      <c r="W349" s="29"/>
      <c r="X349" s="29"/>
      <c r="Y349" s="29"/>
      <c r="Z349" s="29"/>
      <c r="AA349" s="29"/>
      <c r="AB349" s="29"/>
      <c r="AC349" s="29"/>
      <c r="AD349" s="29"/>
      <c r="AE349" s="29"/>
      <c r="AF349" s="29"/>
    </row>
    <row r="350">
      <c r="A350" s="31">
        <v>349.0</v>
      </c>
      <c r="B350" s="31" t="s">
        <v>74</v>
      </c>
      <c r="C350" s="31" t="s">
        <v>75</v>
      </c>
      <c r="D350" s="31" t="s">
        <v>632</v>
      </c>
      <c r="E350" s="31" t="s">
        <v>57</v>
      </c>
      <c r="F350" s="31">
        <v>3.0</v>
      </c>
      <c r="G350" s="31" t="s">
        <v>232</v>
      </c>
      <c r="H350" s="32">
        <v>44356.0</v>
      </c>
      <c r="I350" s="31" t="s">
        <v>69</v>
      </c>
      <c r="J350" s="33"/>
      <c r="K350" s="34"/>
      <c r="L350" s="35"/>
      <c r="M350" s="31">
        <v>2022.0</v>
      </c>
      <c r="N350" s="35"/>
      <c r="O350" s="35"/>
      <c r="P350" s="31" t="s">
        <v>7</v>
      </c>
      <c r="Q350" s="31" t="s">
        <v>84</v>
      </c>
      <c r="R350" s="33"/>
      <c r="S350" s="31" t="s">
        <v>7</v>
      </c>
      <c r="T350" s="32">
        <v>44562.0</v>
      </c>
      <c r="U350" s="35"/>
      <c r="V350" s="35"/>
      <c r="W350" s="29"/>
      <c r="X350" s="29"/>
      <c r="Y350" s="29"/>
      <c r="Z350" s="29"/>
      <c r="AA350" s="29"/>
      <c r="AB350" s="29"/>
      <c r="AC350" s="29"/>
      <c r="AD350" s="29"/>
      <c r="AE350" s="29"/>
      <c r="AF350" s="29"/>
    </row>
    <row r="351">
      <c r="A351" s="31">
        <v>350.0</v>
      </c>
      <c r="B351" s="31" t="s">
        <v>62</v>
      </c>
      <c r="C351" s="31" t="s">
        <v>55</v>
      </c>
      <c r="D351" s="31" t="s">
        <v>633</v>
      </c>
      <c r="E351" s="31" t="s">
        <v>130</v>
      </c>
      <c r="F351" s="31">
        <v>1.0</v>
      </c>
      <c r="G351" s="31" t="s">
        <v>232</v>
      </c>
      <c r="H351" s="32">
        <v>44356.0</v>
      </c>
      <c r="I351" s="31" t="s">
        <v>69</v>
      </c>
      <c r="J351" s="33"/>
      <c r="K351" s="34"/>
      <c r="L351" s="35"/>
      <c r="M351" s="31">
        <v>2022.0</v>
      </c>
      <c r="N351" s="35"/>
      <c r="O351" s="35"/>
      <c r="P351" s="31" t="s">
        <v>7</v>
      </c>
      <c r="Q351" s="31" t="s">
        <v>84</v>
      </c>
      <c r="R351" s="33"/>
      <c r="S351" s="31" t="s">
        <v>7</v>
      </c>
      <c r="T351" s="32">
        <v>44562.0</v>
      </c>
      <c r="U351" s="35"/>
      <c r="V351" s="35"/>
      <c r="W351" s="29"/>
      <c r="X351" s="29"/>
      <c r="Y351" s="29"/>
      <c r="Z351" s="29"/>
      <c r="AA351" s="29"/>
      <c r="AB351" s="29"/>
      <c r="AC351" s="29"/>
      <c r="AD351" s="29"/>
      <c r="AE351" s="29"/>
      <c r="AF351" s="29"/>
    </row>
    <row r="352">
      <c r="A352" s="31">
        <v>351.0</v>
      </c>
      <c r="B352" s="31" t="s">
        <v>74</v>
      </c>
      <c r="C352" s="31" t="s">
        <v>280</v>
      </c>
      <c r="D352" s="31" t="s">
        <v>634</v>
      </c>
      <c r="E352" s="31" t="s">
        <v>120</v>
      </c>
      <c r="F352" s="31">
        <v>3.0</v>
      </c>
      <c r="G352" s="31" t="s">
        <v>232</v>
      </c>
      <c r="H352" s="32">
        <v>44356.0</v>
      </c>
      <c r="I352" s="31" t="s">
        <v>69</v>
      </c>
      <c r="J352" s="33"/>
      <c r="K352" s="34"/>
      <c r="L352" s="35"/>
      <c r="M352" s="31">
        <v>2022.0</v>
      </c>
      <c r="N352" s="35"/>
      <c r="O352" s="35"/>
      <c r="P352" s="31" t="s">
        <v>7</v>
      </c>
      <c r="Q352" s="31" t="s">
        <v>84</v>
      </c>
      <c r="R352" s="33"/>
      <c r="S352" s="31" t="s">
        <v>7</v>
      </c>
      <c r="T352" s="32">
        <v>44562.0</v>
      </c>
      <c r="U352" s="35"/>
      <c r="V352" s="35"/>
      <c r="W352" s="29"/>
      <c r="X352" s="29"/>
      <c r="Y352" s="29"/>
      <c r="Z352" s="29"/>
      <c r="AA352" s="29"/>
      <c r="AB352" s="29"/>
      <c r="AC352" s="29"/>
      <c r="AD352" s="29"/>
      <c r="AE352" s="29"/>
      <c r="AF352" s="29"/>
    </row>
    <row r="353">
      <c r="A353" s="31">
        <v>352.0</v>
      </c>
      <c r="B353" s="31" t="s">
        <v>62</v>
      </c>
      <c r="C353" s="31" t="s">
        <v>55</v>
      </c>
      <c r="D353" s="31" t="s">
        <v>635</v>
      </c>
      <c r="E353" s="31" t="s">
        <v>152</v>
      </c>
      <c r="F353" s="31">
        <v>3.0</v>
      </c>
      <c r="G353" s="31" t="s">
        <v>232</v>
      </c>
      <c r="H353" s="32">
        <v>44357.0</v>
      </c>
      <c r="I353" s="31" t="s">
        <v>69</v>
      </c>
      <c r="J353" s="33"/>
      <c r="K353" s="34"/>
      <c r="L353" s="35"/>
      <c r="M353" s="31">
        <v>2022.0</v>
      </c>
      <c r="N353" s="35"/>
      <c r="O353" s="35"/>
      <c r="P353" s="31" t="s">
        <v>7</v>
      </c>
      <c r="Q353" s="31" t="s">
        <v>84</v>
      </c>
      <c r="R353" s="33"/>
      <c r="S353" s="31" t="s">
        <v>7</v>
      </c>
      <c r="T353" s="32">
        <v>44562.0</v>
      </c>
      <c r="U353" s="35"/>
      <c r="V353" s="35"/>
      <c r="W353" s="29"/>
      <c r="X353" s="29"/>
      <c r="Y353" s="29"/>
      <c r="Z353" s="29"/>
      <c r="AA353" s="29"/>
      <c r="AB353" s="29"/>
      <c r="AC353" s="29"/>
      <c r="AD353" s="29"/>
      <c r="AE353" s="29"/>
      <c r="AF353" s="29"/>
    </row>
    <row r="354">
      <c r="A354" s="31">
        <v>353.0</v>
      </c>
      <c r="B354" s="31" t="s">
        <v>62</v>
      </c>
      <c r="C354" s="31" t="s">
        <v>75</v>
      </c>
      <c r="D354" s="31" t="s">
        <v>636</v>
      </c>
      <c r="E354" s="31" t="s">
        <v>67</v>
      </c>
      <c r="F354" s="31">
        <v>2.0</v>
      </c>
      <c r="G354" s="31" t="s">
        <v>97</v>
      </c>
      <c r="H354" s="32">
        <v>44363.0</v>
      </c>
      <c r="I354" s="31" t="s">
        <v>69</v>
      </c>
      <c r="J354" s="33"/>
      <c r="K354" s="34"/>
      <c r="L354" s="35"/>
      <c r="M354" s="31">
        <v>2022.0</v>
      </c>
      <c r="N354" s="35"/>
      <c r="O354" s="35"/>
      <c r="P354" s="31" t="s">
        <v>7</v>
      </c>
      <c r="Q354" s="31" t="s">
        <v>84</v>
      </c>
      <c r="R354" s="33"/>
      <c r="S354" s="31" t="s">
        <v>7</v>
      </c>
      <c r="T354" s="32">
        <v>44562.0</v>
      </c>
      <c r="U354" s="35"/>
      <c r="V354" s="35"/>
      <c r="W354" s="29"/>
      <c r="X354" s="29"/>
      <c r="Y354" s="29"/>
      <c r="Z354" s="29"/>
      <c r="AA354" s="29"/>
      <c r="AB354" s="29"/>
      <c r="AC354" s="29"/>
      <c r="AD354" s="29"/>
      <c r="AE354" s="29"/>
      <c r="AF354" s="29"/>
    </row>
    <row r="355">
      <c r="A355" s="31">
        <v>354.0</v>
      </c>
      <c r="B355" s="31" t="s">
        <v>74</v>
      </c>
      <c r="C355" s="31" t="s">
        <v>75</v>
      </c>
      <c r="D355" s="31" t="s">
        <v>637</v>
      </c>
      <c r="E355" s="31" t="s">
        <v>57</v>
      </c>
      <c r="F355" s="31">
        <v>1.0</v>
      </c>
      <c r="G355" s="31" t="s">
        <v>97</v>
      </c>
      <c r="H355" s="32">
        <v>44363.0</v>
      </c>
      <c r="I355" s="31" t="s">
        <v>69</v>
      </c>
      <c r="J355" s="33"/>
      <c r="K355" s="34"/>
      <c r="L355" s="35"/>
      <c r="M355" s="31">
        <v>2022.0</v>
      </c>
      <c r="N355" s="35"/>
      <c r="O355" s="35"/>
      <c r="P355" s="31" t="s">
        <v>7</v>
      </c>
      <c r="Q355" s="31" t="s">
        <v>84</v>
      </c>
      <c r="R355" s="33"/>
      <c r="S355" s="31" t="s">
        <v>7</v>
      </c>
      <c r="T355" s="32">
        <v>44562.0</v>
      </c>
      <c r="U355" s="35"/>
      <c r="V355" s="35"/>
      <c r="W355" s="29"/>
      <c r="X355" s="29"/>
      <c r="Y355" s="29"/>
      <c r="Z355" s="29"/>
      <c r="AA355" s="29"/>
      <c r="AB355" s="29"/>
      <c r="AC355" s="29"/>
      <c r="AD355" s="29"/>
      <c r="AE355" s="29"/>
      <c r="AF355" s="29"/>
    </row>
    <row r="356">
      <c r="A356" s="31">
        <v>355.0</v>
      </c>
      <c r="B356" s="31" t="s">
        <v>74</v>
      </c>
      <c r="C356" s="31" t="s">
        <v>280</v>
      </c>
      <c r="D356" s="31" t="s">
        <v>638</v>
      </c>
      <c r="E356" s="31" t="s">
        <v>152</v>
      </c>
      <c r="F356" s="31">
        <v>1.0</v>
      </c>
      <c r="G356" s="31" t="s">
        <v>97</v>
      </c>
      <c r="H356" s="32">
        <v>44363.0</v>
      </c>
      <c r="I356" s="31" t="s">
        <v>69</v>
      </c>
      <c r="J356" s="33"/>
      <c r="K356" s="34"/>
      <c r="L356" s="35"/>
      <c r="M356" s="31">
        <v>2022.0</v>
      </c>
      <c r="N356" s="35"/>
      <c r="O356" s="35"/>
      <c r="P356" s="31" t="s">
        <v>7</v>
      </c>
      <c r="Q356" s="31" t="s">
        <v>84</v>
      </c>
      <c r="R356" s="33"/>
      <c r="S356" s="31" t="s">
        <v>7</v>
      </c>
      <c r="T356" s="32">
        <v>44562.0</v>
      </c>
      <c r="U356" s="35"/>
      <c r="V356" s="35"/>
      <c r="W356" s="29"/>
      <c r="X356" s="29"/>
      <c r="Y356" s="29"/>
      <c r="Z356" s="29"/>
      <c r="AA356" s="29"/>
      <c r="AB356" s="29"/>
      <c r="AC356" s="29"/>
      <c r="AD356" s="29"/>
      <c r="AE356" s="29"/>
      <c r="AF356" s="29"/>
    </row>
    <row r="357">
      <c r="A357" s="31">
        <v>356.0</v>
      </c>
      <c r="B357" s="31" t="s">
        <v>62</v>
      </c>
      <c r="C357" s="31" t="s">
        <v>55</v>
      </c>
      <c r="D357" s="31" t="s">
        <v>639</v>
      </c>
      <c r="E357" s="31" t="s">
        <v>57</v>
      </c>
      <c r="F357" s="31">
        <v>2.0</v>
      </c>
      <c r="G357" s="31" t="s">
        <v>232</v>
      </c>
      <c r="H357" s="32">
        <v>44363.0</v>
      </c>
      <c r="I357" s="31" t="s">
        <v>69</v>
      </c>
      <c r="J357" s="33"/>
      <c r="K357" s="34"/>
      <c r="L357" s="35"/>
      <c r="M357" s="31">
        <v>2022.0</v>
      </c>
      <c r="N357" s="35"/>
      <c r="O357" s="35"/>
      <c r="P357" s="31" t="s">
        <v>7</v>
      </c>
      <c r="Q357" s="31" t="s">
        <v>84</v>
      </c>
      <c r="R357" s="33"/>
      <c r="S357" s="31" t="s">
        <v>7</v>
      </c>
      <c r="T357" s="32">
        <v>44562.0</v>
      </c>
      <c r="U357" s="35"/>
      <c r="V357" s="35"/>
      <c r="W357" s="29"/>
      <c r="X357" s="29"/>
      <c r="Y357" s="29"/>
      <c r="Z357" s="29"/>
      <c r="AA357" s="29"/>
      <c r="AB357" s="29"/>
      <c r="AC357" s="29"/>
      <c r="AD357" s="29"/>
      <c r="AE357" s="29"/>
      <c r="AF357" s="29"/>
    </row>
    <row r="358">
      <c r="A358" s="31">
        <v>357.0</v>
      </c>
      <c r="B358" s="31" t="s">
        <v>74</v>
      </c>
      <c r="C358" s="31" t="s">
        <v>55</v>
      </c>
      <c r="D358" s="31" t="s">
        <v>640</v>
      </c>
      <c r="E358" s="31" t="s">
        <v>130</v>
      </c>
      <c r="F358" s="31">
        <v>2.0</v>
      </c>
      <c r="G358" s="31" t="s">
        <v>232</v>
      </c>
      <c r="H358" s="32">
        <v>44364.0</v>
      </c>
      <c r="I358" s="31" t="s">
        <v>69</v>
      </c>
      <c r="J358" s="33"/>
      <c r="K358" s="34"/>
      <c r="L358" s="35"/>
      <c r="M358" s="31">
        <v>2022.0</v>
      </c>
      <c r="N358" s="35"/>
      <c r="O358" s="35"/>
      <c r="P358" s="31" t="s">
        <v>7</v>
      </c>
      <c r="Q358" s="31" t="s">
        <v>84</v>
      </c>
      <c r="R358" s="33"/>
      <c r="S358" s="31" t="s">
        <v>7</v>
      </c>
      <c r="T358" s="32">
        <v>44562.0</v>
      </c>
      <c r="U358" s="35"/>
      <c r="V358" s="35"/>
      <c r="W358" s="29"/>
      <c r="X358" s="29"/>
      <c r="Y358" s="29"/>
      <c r="Z358" s="29"/>
      <c r="AA358" s="29"/>
      <c r="AB358" s="29"/>
      <c r="AC358" s="29"/>
      <c r="AD358" s="29"/>
      <c r="AE358" s="29"/>
      <c r="AF358" s="29"/>
    </row>
    <row r="359">
      <c r="A359" s="31">
        <v>358.0</v>
      </c>
      <c r="B359" s="31" t="s">
        <v>54</v>
      </c>
      <c r="C359" s="31" t="s">
        <v>641</v>
      </c>
      <c r="D359" s="31" t="s">
        <v>642</v>
      </c>
      <c r="E359" s="31" t="s">
        <v>347</v>
      </c>
      <c r="F359" s="31">
        <v>1.0</v>
      </c>
      <c r="G359" s="31" t="s">
        <v>97</v>
      </c>
      <c r="H359" s="33"/>
      <c r="I359" s="31" t="s">
        <v>69</v>
      </c>
      <c r="J359" s="33"/>
      <c r="K359" s="34"/>
      <c r="L359" s="35"/>
      <c r="M359" s="31">
        <v>2022.0</v>
      </c>
      <c r="N359" s="35"/>
      <c r="O359" s="31" t="s">
        <v>453</v>
      </c>
      <c r="P359" s="31" t="s">
        <v>7</v>
      </c>
      <c r="Q359" s="31" t="s">
        <v>84</v>
      </c>
      <c r="R359" s="33"/>
      <c r="S359" s="31" t="s">
        <v>7</v>
      </c>
      <c r="T359" s="32">
        <v>44562.0</v>
      </c>
      <c r="U359" s="35"/>
      <c r="V359" s="35"/>
      <c r="W359" s="29"/>
      <c r="X359" s="29"/>
      <c r="Y359" s="29"/>
      <c r="Z359" s="29"/>
      <c r="AA359" s="29"/>
      <c r="AB359" s="29"/>
      <c r="AC359" s="29"/>
      <c r="AD359" s="29"/>
      <c r="AE359" s="29"/>
      <c r="AF359" s="29"/>
    </row>
    <row r="360">
      <c r="A360" s="31">
        <v>359.0</v>
      </c>
      <c r="B360" s="31" t="s">
        <v>54</v>
      </c>
      <c r="C360" s="31" t="s">
        <v>641</v>
      </c>
      <c r="D360" s="31" t="s">
        <v>643</v>
      </c>
      <c r="E360" s="31" t="s">
        <v>347</v>
      </c>
      <c r="F360" s="31">
        <v>1.0</v>
      </c>
      <c r="G360" s="31" t="s">
        <v>97</v>
      </c>
      <c r="H360" s="33"/>
      <c r="I360" s="31" t="s">
        <v>69</v>
      </c>
      <c r="J360" s="33"/>
      <c r="K360" s="34"/>
      <c r="L360" s="35"/>
      <c r="M360" s="31">
        <v>2022.0</v>
      </c>
      <c r="N360" s="35"/>
      <c r="O360" s="31" t="s">
        <v>453</v>
      </c>
      <c r="P360" s="31" t="s">
        <v>7</v>
      </c>
      <c r="Q360" s="31" t="s">
        <v>84</v>
      </c>
      <c r="R360" s="33"/>
      <c r="S360" s="31" t="s">
        <v>7</v>
      </c>
      <c r="T360" s="32">
        <v>44562.0</v>
      </c>
      <c r="U360" s="35"/>
      <c r="V360" s="35"/>
      <c r="W360" s="29"/>
      <c r="X360" s="29"/>
      <c r="Y360" s="29"/>
      <c r="Z360" s="29"/>
      <c r="AA360" s="29"/>
      <c r="AB360" s="29"/>
      <c r="AC360" s="29"/>
      <c r="AD360" s="29"/>
      <c r="AE360" s="29"/>
      <c r="AF360" s="29"/>
    </row>
    <row r="361">
      <c r="A361" s="31">
        <v>360.0</v>
      </c>
      <c r="B361" s="31" t="s">
        <v>54</v>
      </c>
      <c r="C361" s="31" t="s">
        <v>641</v>
      </c>
      <c r="D361" s="31" t="s">
        <v>644</v>
      </c>
      <c r="E361" s="31" t="s">
        <v>430</v>
      </c>
      <c r="F361" s="31">
        <v>1.0</v>
      </c>
      <c r="G361" s="31" t="s">
        <v>97</v>
      </c>
      <c r="H361" s="33"/>
      <c r="I361" s="31" t="s">
        <v>69</v>
      </c>
      <c r="J361" s="33"/>
      <c r="K361" s="34"/>
      <c r="L361" s="35"/>
      <c r="M361" s="31">
        <v>2022.0</v>
      </c>
      <c r="N361" s="35"/>
      <c r="O361" s="35"/>
      <c r="P361" s="31" t="s">
        <v>7</v>
      </c>
      <c r="Q361" s="31" t="s">
        <v>84</v>
      </c>
      <c r="R361" s="33"/>
      <c r="S361" s="31" t="s">
        <v>7</v>
      </c>
      <c r="T361" s="32">
        <v>44562.0</v>
      </c>
      <c r="U361" s="35"/>
      <c r="V361" s="35"/>
      <c r="W361" s="29"/>
      <c r="X361" s="29"/>
      <c r="Y361" s="29"/>
      <c r="Z361" s="29"/>
      <c r="AA361" s="29"/>
      <c r="AB361" s="29"/>
      <c r="AC361" s="29"/>
      <c r="AD361" s="29"/>
      <c r="AE361" s="29"/>
      <c r="AF361" s="29"/>
    </row>
    <row r="362">
      <c r="A362" s="31">
        <v>361.0</v>
      </c>
      <c r="B362" s="31" t="s">
        <v>544</v>
      </c>
      <c r="C362" s="31" t="s">
        <v>549</v>
      </c>
      <c r="D362" s="31" t="s">
        <v>645</v>
      </c>
      <c r="E362" s="31" t="s">
        <v>67</v>
      </c>
      <c r="F362" s="35"/>
      <c r="G362" s="31" t="s">
        <v>89</v>
      </c>
      <c r="H362" s="32">
        <v>44525.0</v>
      </c>
      <c r="I362" s="31" t="s">
        <v>69</v>
      </c>
      <c r="J362" s="33"/>
      <c r="K362" s="34"/>
      <c r="L362" s="35"/>
      <c r="M362" s="31"/>
      <c r="N362" s="35"/>
      <c r="O362" s="35"/>
      <c r="P362" s="31" t="s">
        <v>7</v>
      </c>
      <c r="Q362" s="31" t="s">
        <v>84</v>
      </c>
      <c r="R362" s="33"/>
      <c r="S362" s="31" t="s">
        <v>7</v>
      </c>
      <c r="T362" s="32">
        <v>44562.0</v>
      </c>
      <c r="U362" s="35"/>
      <c r="V362" s="35"/>
      <c r="W362" s="29"/>
      <c r="X362" s="29"/>
      <c r="Y362" s="29"/>
      <c r="Z362" s="29"/>
      <c r="AA362" s="29"/>
      <c r="AB362" s="29"/>
      <c r="AC362" s="29"/>
      <c r="AD362" s="29"/>
      <c r="AE362" s="29"/>
      <c r="AF362" s="29"/>
    </row>
    <row r="363">
      <c r="A363" s="31">
        <v>362.0</v>
      </c>
      <c r="B363" s="31" t="s">
        <v>562</v>
      </c>
      <c r="C363" s="31" t="s">
        <v>563</v>
      </c>
      <c r="D363" s="31" t="s">
        <v>646</v>
      </c>
      <c r="E363" s="31" t="s">
        <v>152</v>
      </c>
      <c r="F363" s="35"/>
      <c r="G363" s="31" t="s">
        <v>58</v>
      </c>
      <c r="H363" s="32">
        <v>44466.0</v>
      </c>
      <c r="I363" s="31" t="s">
        <v>69</v>
      </c>
      <c r="J363" s="33"/>
      <c r="K363" s="34"/>
      <c r="L363" s="35"/>
      <c r="M363" s="31"/>
      <c r="N363" s="35"/>
      <c r="O363" s="42"/>
      <c r="P363" s="31" t="s">
        <v>7</v>
      </c>
      <c r="Q363" s="31" t="s">
        <v>84</v>
      </c>
      <c r="R363" s="33"/>
      <c r="S363" s="31" t="s">
        <v>7</v>
      </c>
      <c r="T363" s="32">
        <v>44562.0</v>
      </c>
      <c r="U363" s="35"/>
      <c r="V363" s="31" t="s">
        <v>647</v>
      </c>
      <c r="W363" s="29"/>
      <c r="X363" s="29"/>
      <c r="Y363" s="29"/>
      <c r="Z363" s="29"/>
      <c r="AA363" s="29"/>
      <c r="AB363" s="29"/>
      <c r="AC363" s="29"/>
      <c r="AD363" s="29"/>
      <c r="AE363" s="29"/>
      <c r="AF363" s="29"/>
    </row>
    <row r="364">
      <c r="A364" s="31">
        <v>363.0</v>
      </c>
      <c r="B364" s="31" t="s">
        <v>562</v>
      </c>
      <c r="C364" s="31" t="s">
        <v>563</v>
      </c>
      <c r="D364" s="31" t="s">
        <v>648</v>
      </c>
      <c r="E364" s="31" t="s">
        <v>130</v>
      </c>
      <c r="F364" s="35"/>
      <c r="G364" s="31" t="s">
        <v>58</v>
      </c>
      <c r="H364" s="32">
        <v>44466.0</v>
      </c>
      <c r="I364" s="31" t="s">
        <v>69</v>
      </c>
      <c r="J364" s="33"/>
      <c r="K364" s="34"/>
      <c r="L364" s="35"/>
      <c r="M364" s="31"/>
      <c r="N364" s="35"/>
      <c r="O364" s="31" t="s">
        <v>649</v>
      </c>
      <c r="P364" s="31" t="s">
        <v>7</v>
      </c>
      <c r="Q364" s="31" t="s">
        <v>84</v>
      </c>
      <c r="R364" s="33"/>
      <c r="S364" s="31" t="s">
        <v>7</v>
      </c>
      <c r="T364" s="32">
        <v>44562.0</v>
      </c>
      <c r="U364" s="35"/>
      <c r="V364" s="35"/>
      <c r="W364" s="29"/>
      <c r="X364" s="29"/>
      <c r="Y364" s="29"/>
      <c r="Z364" s="29"/>
      <c r="AA364" s="29"/>
      <c r="AB364" s="29"/>
      <c r="AC364" s="29"/>
      <c r="AD364" s="29"/>
      <c r="AE364" s="29"/>
      <c r="AF364" s="29"/>
    </row>
    <row r="365">
      <c r="A365" s="31">
        <v>364.0</v>
      </c>
      <c r="B365" s="31" t="s">
        <v>562</v>
      </c>
      <c r="C365" s="31" t="s">
        <v>563</v>
      </c>
      <c r="D365" s="31" t="s">
        <v>650</v>
      </c>
      <c r="E365" s="31" t="s">
        <v>130</v>
      </c>
      <c r="F365" s="35"/>
      <c r="G365" s="31" t="s">
        <v>58</v>
      </c>
      <c r="H365" s="32">
        <v>44466.0</v>
      </c>
      <c r="I365" s="31" t="s">
        <v>69</v>
      </c>
      <c r="J365" s="33"/>
      <c r="K365" s="34"/>
      <c r="L365" s="35"/>
      <c r="M365" s="31"/>
      <c r="N365" s="35"/>
      <c r="O365" s="35"/>
      <c r="P365" s="31" t="s">
        <v>7</v>
      </c>
      <c r="Q365" s="31" t="s">
        <v>84</v>
      </c>
      <c r="R365" s="33"/>
      <c r="S365" s="31" t="s">
        <v>7</v>
      </c>
      <c r="T365" s="32">
        <v>44562.0</v>
      </c>
      <c r="U365" s="35"/>
      <c r="V365" s="31" t="s">
        <v>651</v>
      </c>
      <c r="W365" s="29"/>
      <c r="X365" s="29"/>
      <c r="Y365" s="29"/>
      <c r="Z365" s="29"/>
      <c r="AA365" s="29"/>
      <c r="AB365" s="29"/>
      <c r="AC365" s="29"/>
      <c r="AD365" s="29"/>
      <c r="AE365" s="29"/>
      <c r="AF365" s="29"/>
    </row>
    <row r="366">
      <c r="A366" s="31">
        <v>365.0</v>
      </c>
      <c r="B366" s="31" t="s">
        <v>562</v>
      </c>
      <c r="C366" s="31" t="s">
        <v>563</v>
      </c>
      <c r="D366" s="31" t="s">
        <v>652</v>
      </c>
      <c r="E366" s="31" t="s">
        <v>130</v>
      </c>
      <c r="F366" s="35"/>
      <c r="G366" s="31" t="s">
        <v>58</v>
      </c>
      <c r="H366" s="32">
        <v>44466.0</v>
      </c>
      <c r="I366" s="31" t="s">
        <v>69</v>
      </c>
      <c r="J366" s="33"/>
      <c r="K366" s="34"/>
      <c r="L366" s="35"/>
      <c r="M366" s="31"/>
      <c r="N366" s="35"/>
      <c r="O366" s="42"/>
      <c r="P366" s="31" t="s">
        <v>7</v>
      </c>
      <c r="Q366" s="31" t="s">
        <v>84</v>
      </c>
      <c r="R366" s="33"/>
      <c r="S366" s="31" t="s">
        <v>7</v>
      </c>
      <c r="T366" s="32">
        <v>44562.0</v>
      </c>
      <c r="U366" s="35"/>
      <c r="V366" s="31" t="s">
        <v>653</v>
      </c>
      <c r="W366" s="29"/>
      <c r="X366" s="29"/>
      <c r="Y366" s="29"/>
      <c r="Z366" s="29"/>
      <c r="AA366" s="29"/>
      <c r="AB366" s="29"/>
      <c r="AC366" s="29"/>
      <c r="AD366" s="29"/>
      <c r="AE366" s="29"/>
      <c r="AF366" s="29"/>
    </row>
    <row r="367">
      <c r="A367" s="31">
        <v>366.0</v>
      </c>
      <c r="B367" s="31" t="s">
        <v>562</v>
      </c>
      <c r="C367" s="31" t="s">
        <v>563</v>
      </c>
      <c r="D367" s="31" t="s">
        <v>654</v>
      </c>
      <c r="E367" s="31" t="s">
        <v>130</v>
      </c>
      <c r="F367" s="35"/>
      <c r="G367" s="31" t="s">
        <v>58</v>
      </c>
      <c r="H367" s="32">
        <v>44466.0</v>
      </c>
      <c r="I367" s="31" t="s">
        <v>69</v>
      </c>
      <c r="J367" s="33"/>
      <c r="K367" s="34"/>
      <c r="L367" s="35"/>
      <c r="M367" s="35"/>
      <c r="N367" s="35"/>
      <c r="O367" s="35"/>
      <c r="P367" s="31" t="s">
        <v>7</v>
      </c>
      <c r="Q367" s="31" t="s">
        <v>84</v>
      </c>
      <c r="R367" s="33"/>
      <c r="S367" s="31" t="s">
        <v>7</v>
      </c>
      <c r="T367" s="32">
        <v>44562.0</v>
      </c>
      <c r="U367" s="35"/>
      <c r="V367" s="31" t="s">
        <v>655</v>
      </c>
      <c r="W367" s="29"/>
      <c r="X367" s="29"/>
      <c r="Y367" s="29"/>
      <c r="Z367" s="29"/>
      <c r="AA367" s="29"/>
      <c r="AB367" s="29"/>
      <c r="AC367" s="29"/>
      <c r="AD367" s="29"/>
      <c r="AE367" s="29"/>
      <c r="AF367" s="29"/>
    </row>
    <row r="368">
      <c r="A368" s="31">
        <v>367.0</v>
      </c>
      <c r="B368" s="31" t="s">
        <v>562</v>
      </c>
      <c r="C368" s="31" t="s">
        <v>563</v>
      </c>
      <c r="D368" s="31" t="s">
        <v>656</v>
      </c>
      <c r="E368" s="31" t="s">
        <v>130</v>
      </c>
      <c r="F368" s="35"/>
      <c r="G368" s="31" t="s">
        <v>58</v>
      </c>
      <c r="H368" s="32">
        <v>44466.0</v>
      </c>
      <c r="I368" s="31" t="s">
        <v>69</v>
      </c>
      <c r="J368" s="33"/>
      <c r="K368" s="34"/>
      <c r="L368" s="35"/>
      <c r="M368" s="35"/>
      <c r="N368" s="35"/>
      <c r="O368" s="31" t="s">
        <v>657</v>
      </c>
      <c r="P368" s="31" t="s">
        <v>7</v>
      </c>
      <c r="Q368" s="31" t="s">
        <v>84</v>
      </c>
      <c r="R368" s="33"/>
      <c r="S368" s="31" t="s">
        <v>7</v>
      </c>
      <c r="T368" s="32">
        <v>44562.0</v>
      </c>
      <c r="U368" s="35"/>
      <c r="V368" s="35"/>
      <c r="W368" s="29"/>
      <c r="X368" s="29"/>
      <c r="Y368" s="29"/>
      <c r="Z368" s="29"/>
      <c r="AA368" s="29"/>
      <c r="AB368" s="29"/>
      <c r="AC368" s="29"/>
      <c r="AD368" s="29"/>
      <c r="AE368" s="29"/>
      <c r="AF368" s="29"/>
    </row>
    <row r="369">
      <c r="A369" s="31">
        <v>368.0</v>
      </c>
      <c r="B369" s="31" t="s">
        <v>562</v>
      </c>
      <c r="C369" s="31" t="s">
        <v>563</v>
      </c>
      <c r="D369" s="31" t="s">
        <v>658</v>
      </c>
      <c r="E369" s="31" t="s">
        <v>120</v>
      </c>
      <c r="F369" s="35"/>
      <c r="G369" s="31" t="s">
        <v>58</v>
      </c>
      <c r="H369" s="32">
        <v>44497.0</v>
      </c>
      <c r="I369" s="31" t="s">
        <v>69</v>
      </c>
      <c r="J369" s="33"/>
      <c r="K369" s="34"/>
      <c r="L369" s="35"/>
      <c r="M369" s="35"/>
      <c r="N369" s="35"/>
      <c r="O369" s="35"/>
      <c r="P369" s="31" t="s">
        <v>7</v>
      </c>
      <c r="Q369" s="31" t="s">
        <v>84</v>
      </c>
      <c r="R369" s="33"/>
      <c r="S369" s="31" t="s">
        <v>7</v>
      </c>
      <c r="T369" s="32">
        <v>44562.0</v>
      </c>
      <c r="U369" s="35"/>
      <c r="V369" s="35"/>
      <c r="W369" s="29"/>
      <c r="X369" s="29"/>
      <c r="Y369" s="29"/>
      <c r="Z369" s="29"/>
      <c r="AA369" s="29"/>
      <c r="AB369" s="29"/>
      <c r="AC369" s="29"/>
      <c r="AD369" s="29"/>
      <c r="AE369" s="29"/>
      <c r="AF369" s="29"/>
    </row>
    <row r="370">
      <c r="A370" s="31">
        <v>369.0</v>
      </c>
      <c r="B370" s="31" t="s">
        <v>562</v>
      </c>
      <c r="C370" s="31" t="s">
        <v>563</v>
      </c>
      <c r="D370" s="31" t="s">
        <v>563</v>
      </c>
      <c r="E370" s="31" t="s">
        <v>130</v>
      </c>
      <c r="F370" s="35"/>
      <c r="G370" s="31" t="s">
        <v>58</v>
      </c>
      <c r="H370" s="32">
        <v>44497.0</v>
      </c>
      <c r="I370" s="31" t="s">
        <v>69</v>
      </c>
      <c r="J370" s="33"/>
      <c r="K370" s="34"/>
      <c r="L370" s="35"/>
      <c r="M370" s="35"/>
      <c r="N370" s="35"/>
      <c r="O370" s="31" t="s">
        <v>659</v>
      </c>
      <c r="P370" s="31" t="s">
        <v>7</v>
      </c>
      <c r="Q370" s="31" t="s">
        <v>84</v>
      </c>
      <c r="R370" s="33"/>
      <c r="S370" s="31" t="s">
        <v>7</v>
      </c>
      <c r="T370" s="32">
        <v>44562.0</v>
      </c>
      <c r="U370" s="35"/>
      <c r="V370" s="35"/>
      <c r="W370" s="29"/>
      <c r="X370" s="29"/>
      <c r="Y370" s="29"/>
      <c r="Z370" s="29"/>
      <c r="AA370" s="29"/>
      <c r="AB370" s="29"/>
      <c r="AC370" s="29"/>
      <c r="AD370" s="29"/>
      <c r="AE370" s="29"/>
      <c r="AF370" s="29"/>
    </row>
    <row r="371">
      <c r="A371" s="31">
        <v>370.0</v>
      </c>
      <c r="B371" s="31" t="s">
        <v>562</v>
      </c>
      <c r="C371" s="31" t="s">
        <v>563</v>
      </c>
      <c r="D371" s="31" t="s">
        <v>660</v>
      </c>
      <c r="E371" s="31" t="s">
        <v>152</v>
      </c>
      <c r="F371" s="35"/>
      <c r="G371" s="31" t="s">
        <v>89</v>
      </c>
      <c r="H371" s="32">
        <v>44508.0</v>
      </c>
      <c r="I371" s="31" t="s">
        <v>69</v>
      </c>
      <c r="J371" s="33"/>
      <c r="K371" s="34"/>
      <c r="L371" s="35"/>
      <c r="M371" s="35"/>
      <c r="N371" s="35"/>
      <c r="O371" s="35"/>
      <c r="P371" s="31" t="s">
        <v>7</v>
      </c>
      <c r="Q371" s="31" t="s">
        <v>84</v>
      </c>
      <c r="R371" s="33"/>
      <c r="S371" s="31" t="s">
        <v>7</v>
      </c>
      <c r="T371" s="32">
        <v>44562.0</v>
      </c>
      <c r="U371" s="35"/>
      <c r="V371" s="35"/>
      <c r="W371" s="29"/>
      <c r="X371" s="29"/>
      <c r="Y371" s="29"/>
      <c r="Z371" s="29"/>
      <c r="AA371" s="29"/>
      <c r="AB371" s="29"/>
      <c r="AC371" s="29"/>
      <c r="AD371" s="29"/>
      <c r="AE371" s="29"/>
      <c r="AF371" s="29"/>
    </row>
    <row r="372">
      <c r="A372" s="31">
        <v>371.0</v>
      </c>
      <c r="B372" s="31" t="s">
        <v>562</v>
      </c>
      <c r="C372" s="31" t="s">
        <v>563</v>
      </c>
      <c r="D372" s="31" t="s">
        <v>661</v>
      </c>
      <c r="E372" s="31" t="s">
        <v>152</v>
      </c>
      <c r="F372" s="35"/>
      <c r="G372" s="31" t="s">
        <v>89</v>
      </c>
      <c r="H372" s="32">
        <v>44508.0</v>
      </c>
      <c r="I372" s="31" t="s">
        <v>69</v>
      </c>
      <c r="J372" s="33"/>
      <c r="K372" s="34"/>
      <c r="L372" s="35"/>
      <c r="M372" s="35"/>
      <c r="N372" s="35"/>
      <c r="O372" s="31" t="s">
        <v>662</v>
      </c>
      <c r="P372" s="31" t="s">
        <v>7</v>
      </c>
      <c r="Q372" s="31" t="s">
        <v>84</v>
      </c>
      <c r="R372" s="33"/>
      <c r="S372" s="31" t="s">
        <v>7</v>
      </c>
      <c r="T372" s="32">
        <v>44562.0</v>
      </c>
      <c r="U372" s="35"/>
      <c r="V372" s="35"/>
      <c r="W372" s="29"/>
      <c r="X372" s="29"/>
      <c r="Y372" s="29"/>
      <c r="Z372" s="29"/>
      <c r="AA372" s="29"/>
      <c r="AB372" s="29"/>
      <c r="AC372" s="29"/>
      <c r="AD372" s="29"/>
      <c r="AE372" s="29"/>
      <c r="AF372" s="29"/>
    </row>
    <row r="373">
      <c r="A373" s="31">
        <v>372.0</v>
      </c>
      <c r="B373" s="31" t="s">
        <v>345</v>
      </c>
      <c r="C373" s="31" t="s">
        <v>663</v>
      </c>
      <c r="D373" s="31" t="s">
        <v>664</v>
      </c>
      <c r="E373" s="31" t="s">
        <v>130</v>
      </c>
      <c r="F373" s="35"/>
      <c r="G373" s="31" t="s">
        <v>58</v>
      </c>
      <c r="H373" s="32">
        <v>44459.0</v>
      </c>
      <c r="I373" s="31" t="s">
        <v>69</v>
      </c>
      <c r="J373" s="33"/>
      <c r="K373" s="34"/>
      <c r="L373" s="35"/>
      <c r="M373" s="35"/>
      <c r="N373" s="35"/>
      <c r="O373" s="31"/>
      <c r="P373" s="31" t="s">
        <v>7</v>
      </c>
      <c r="Q373" s="31" t="s">
        <v>84</v>
      </c>
      <c r="R373" s="32">
        <v>44495.0</v>
      </c>
      <c r="S373" s="31" t="s">
        <v>7</v>
      </c>
      <c r="T373" s="32">
        <v>44562.0</v>
      </c>
      <c r="U373" s="31" t="s">
        <v>61</v>
      </c>
      <c r="V373" s="31" t="s">
        <v>665</v>
      </c>
      <c r="W373" s="29"/>
      <c r="X373" s="29"/>
      <c r="Y373" s="29"/>
      <c r="Z373" s="29"/>
      <c r="AA373" s="29"/>
      <c r="AB373" s="29"/>
      <c r="AC373" s="29"/>
      <c r="AD373" s="29"/>
      <c r="AE373" s="29"/>
      <c r="AF373" s="29"/>
    </row>
    <row r="374">
      <c r="A374" s="31">
        <v>373.0</v>
      </c>
      <c r="B374" s="31" t="s">
        <v>345</v>
      </c>
      <c r="C374" s="31" t="s">
        <v>663</v>
      </c>
      <c r="D374" s="31" t="s">
        <v>666</v>
      </c>
      <c r="E374" s="31" t="s">
        <v>67</v>
      </c>
      <c r="F374" s="35"/>
      <c r="G374" s="31" t="s">
        <v>58</v>
      </c>
      <c r="H374" s="32">
        <v>44459.0</v>
      </c>
      <c r="I374" s="31" t="s">
        <v>69</v>
      </c>
      <c r="J374" s="33"/>
      <c r="K374" s="47">
        <v>44484.0</v>
      </c>
      <c r="L374" s="35"/>
      <c r="M374" s="35"/>
      <c r="N374" s="31" t="s">
        <v>667</v>
      </c>
      <c r="O374" s="31"/>
      <c r="P374" s="31" t="s">
        <v>7</v>
      </c>
      <c r="Q374" s="31" t="s">
        <v>84</v>
      </c>
      <c r="R374" s="32">
        <v>44495.0</v>
      </c>
      <c r="S374" s="31" t="s">
        <v>7</v>
      </c>
      <c r="T374" s="32">
        <v>44562.0</v>
      </c>
      <c r="U374" s="31" t="s">
        <v>61</v>
      </c>
      <c r="V374" s="31" t="s">
        <v>665</v>
      </c>
      <c r="W374" s="29"/>
      <c r="X374" s="29"/>
      <c r="Y374" s="29"/>
      <c r="Z374" s="29"/>
      <c r="AA374" s="29"/>
      <c r="AB374" s="29"/>
      <c r="AC374" s="29"/>
      <c r="AD374" s="29"/>
      <c r="AE374" s="29"/>
      <c r="AF374" s="29"/>
    </row>
    <row r="375">
      <c r="A375" s="31">
        <v>374.0</v>
      </c>
      <c r="B375" s="31" t="s">
        <v>345</v>
      </c>
      <c r="C375" s="31" t="s">
        <v>663</v>
      </c>
      <c r="D375" s="31" t="s">
        <v>668</v>
      </c>
      <c r="E375" s="31" t="s">
        <v>95</v>
      </c>
      <c r="F375" s="35"/>
      <c r="G375" s="31" t="s">
        <v>58</v>
      </c>
      <c r="H375" s="32">
        <v>44459.0</v>
      </c>
      <c r="I375" s="31" t="s">
        <v>69</v>
      </c>
      <c r="J375" s="33"/>
      <c r="K375" s="47">
        <v>44484.0</v>
      </c>
      <c r="L375" s="35"/>
      <c r="M375" s="35"/>
      <c r="N375" s="31" t="s">
        <v>669</v>
      </c>
      <c r="O375" s="31"/>
      <c r="P375" s="31" t="s">
        <v>7</v>
      </c>
      <c r="Q375" s="31" t="s">
        <v>84</v>
      </c>
      <c r="R375" s="32">
        <v>44495.0</v>
      </c>
      <c r="S375" s="31" t="s">
        <v>7</v>
      </c>
      <c r="T375" s="32">
        <v>44562.0</v>
      </c>
      <c r="U375" s="31" t="s">
        <v>97</v>
      </c>
      <c r="V375" s="31" t="s">
        <v>665</v>
      </c>
      <c r="W375" s="29"/>
      <c r="X375" s="29"/>
      <c r="Y375" s="29"/>
      <c r="Z375" s="29"/>
      <c r="AA375" s="29"/>
      <c r="AB375" s="29"/>
      <c r="AC375" s="29"/>
      <c r="AD375" s="29"/>
      <c r="AE375" s="29"/>
      <c r="AF375" s="29"/>
    </row>
    <row r="376">
      <c r="A376" s="31">
        <v>375.0</v>
      </c>
      <c r="B376" s="31" t="s">
        <v>345</v>
      </c>
      <c r="C376" s="31" t="s">
        <v>663</v>
      </c>
      <c r="D376" s="31" t="s">
        <v>670</v>
      </c>
      <c r="E376" s="31" t="s">
        <v>95</v>
      </c>
      <c r="F376" s="35"/>
      <c r="G376" s="31" t="s">
        <v>58</v>
      </c>
      <c r="H376" s="32">
        <v>44459.0</v>
      </c>
      <c r="I376" s="31" t="s">
        <v>69</v>
      </c>
      <c r="J376" s="33"/>
      <c r="K376" s="47">
        <v>44484.0</v>
      </c>
      <c r="L376" s="35"/>
      <c r="M376" s="35"/>
      <c r="N376" s="31" t="s">
        <v>669</v>
      </c>
      <c r="O376" s="31"/>
      <c r="P376" s="31" t="s">
        <v>7</v>
      </c>
      <c r="Q376" s="31" t="s">
        <v>84</v>
      </c>
      <c r="R376" s="32">
        <v>44495.0</v>
      </c>
      <c r="S376" s="31" t="s">
        <v>7</v>
      </c>
      <c r="T376" s="32">
        <v>44562.0</v>
      </c>
      <c r="U376" s="31" t="s">
        <v>97</v>
      </c>
      <c r="V376" s="31" t="s">
        <v>665</v>
      </c>
      <c r="W376" s="29"/>
      <c r="X376" s="29"/>
      <c r="Y376" s="29"/>
      <c r="Z376" s="29"/>
      <c r="AA376" s="29"/>
      <c r="AB376" s="29"/>
      <c r="AC376" s="29"/>
      <c r="AD376" s="29"/>
      <c r="AE376" s="29"/>
      <c r="AF376" s="29"/>
    </row>
    <row r="377">
      <c r="A377" s="31">
        <v>376.0</v>
      </c>
      <c r="B377" s="31" t="s">
        <v>345</v>
      </c>
      <c r="C377" s="31" t="s">
        <v>663</v>
      </c>
      <c r="D377" s="31" t="s">
        <v>671</v>
      </c>
      <c r="E377" s="31" t="s">
        <v>95</v>
      </c>
      <c r="F377" s="35"/>
      <c r="G377" s="31" t="s">
        <v>58</v>
      </c>
      <c r="H377" s="32">
        <v>44459.0</v>
      </c>
      <c r="I377" s="31" t="s">
        <v>69</v>
      </c>
      <c r="J377" s="33"/>
      <c r="K377" s="47">
        <v>44484.0</v>
      </c>
      <c r="L377" s="35"/>
      <c r="M377" s="35"/>
      <c r="N377" s="31" t="s">
        <v>669</v>
      </c>
      <c r="O377" s="31"/>
      <c r="P377" s="31" t="s">
        <v>7</v>
      </c>
      <c r="Q377" s="31" t="s">
        <v>84</v>
      </c>
      <c r="R377" s="32">
        <v>44495.0</v>
      </c>
      <c r="S377" s="31" t="s">
        <v>7</v>
      </c>
      <c r="T377" s="32">
        <v>44562.0</v>
      </c>
      <c r="U377" s="31" t="s">
        <v>97</v>
      </c>
      <c r="V377" s="31" t="s">
        <v>665</v>
      </c>
      <c r="W377" s="29"/>
      <c r="X377" s="29"/>
      <c r="Y377" s="29"/>
      <c r="Z377" s="29"/>
      <c r="AA377" s="29"/>
      <c r="AB377" s="29"/>
      <c r="AC377" s="29"/>
      <c r="AD377" s="29"/>
      <c r="AE377" s="29"/>
      <c r="AF377" s="29"/>
    </row>
    <row r="378">
      <c r="A378" s="31">
        <v>377.0</v>
      </c>
      <c r="B378" s="31" t="s">
        <v>345</v>
      </c>
      <c r="C378" s="31" t="s">
        <v>663</v>
      </c>
      <c r="D378" s="31" t="s">
        <v>672</v>
      </c>
      <c r="E378" s="31" t="s">
        <v>95</v>
      </c>
      <c r="F378" s="35"/>
      <c r="G378" s="31" t="s">
        <v>58</v>
      </c>
      <c r="H378" s="32">
        <v>44459.0</v>
      </c>
      <c r="I378" s="31" t="s">
        <v>69</v>
      </c>
      <c r="J378" s="33"/>
      <c r="K378" s="47">
        <v>44484.0</v>
      </c>
      <c r="L378" s="35"/>
      <c r="M378" s="35"/>
      <c r="N378" s="31" t="s">
        <v>669</v>
      </c>
      <c r="O378" s="31"/>
      <c r="P378" s="31" t="s">
        <v>7</v>
      </c>
      <c r="Q378" s="31" t="s">
        <v>84</v>
      </c>
      <c r="R378" s="32">
        <v>44495.0</v>
      </c>
      <c r="S378" s="31" t="s">
        <v>7</v>
      </c>
      <c r="T378" s="32">
        <v>44562.0</v>
      </c>
      <c r="U378" s="31" t="s">
        <v>97</v>
      </c>
      <c r="V378" s="31" t="s">
        <v>665</v>
      </c>
      <c r="W378" s="29"/>
      <c r="X378" s="29"/>
      <c r="Y378" s="29"/>
      <c r="Z378" s="29"/>
      <c r="AA378" s="29"/>
      <c r="AB378" s="29"/>
      <c r="AC378" s="29"/>
      <c r="AD378" s="29"/>
      <c r="AE378" s="29"/>
      <c r="AF378" s="29"/>
    </row>
    <row r="379">
      <c r="A379" s="31">
        <v>378.0</v>
      </c>
      <c r="B379" s="31" t="s">
        <v>345</v>
      </c>
      <c r="C379" s="31" t="s">
        <v>663</v>
      </c>
      <c r="D379" s="31" t="s">
        <v>673</v>
      </c>
      <c r="E379" s="31" t="s">
        <v>95</v>
      </c>
      <c r="F379" s="35"/>
      <c r="G379" s="31" t="s">
        <v>58</v>
      </c>
      <c r="H379" s="32">
        <v>44459.0</v>
      </c>
      <c r="I379" s="31" t="s">
        <v>69</v>
      </c>
      <c r="J379" s="33"/>
      <c r="K379" s="47">
        <v>44484.0</v>
      </c>
      <c r="L379" s="35"/>
      <c r="M379" s="35"/>
      <c r="N379" s="31" t="s">
        <v>669</v>
      </c>
      <c r="O379" s="31"/>
      <c r="P379" s="31" t="s">
        <v>7</v>
      </c>
      <c r="Q379" s="31" t="s">
        <v>84</v>
      </c>
      <c r="R379" s="32">
        <v>44495.0</v>
      </c>
      <c r="S379" s="31" t="s">
        <v>7</v>
      </c>
      <c r="T379" s="32">
        <v>44562.0</v>
      </c>
      <c r="U379" s="31" t="s">
        <v>97</v>
      </c>
      <c r="V379" s="31" t="s">
        <v>665</v>
      </c>
      <c r="W379" s="29"/>
      <c r="X379" s="29"/>
      <c r="Y379" s="29"/>
      <c r="Z379" s="29"/>
      <c r="AA379" s="29"/>
      <c r="AB379" s="29"/>
      <c r="AC379" s="29"/>
      <c r="AD379" s="29"/>
      <c r="AE379" s="29"/>
      <c r="AF379" s="29"/>
    </row>
    <row r="380">
      <c r="A380" s="31">
        <v>379.0</v>
      </c>
      <c r="B380" s="31" t="s">
        <v>345</v>
      </c>
      <c r="C380" s="31" t="s">
        <v>663</v>
      </c>
      <c r="D380" s="31" t="s">
        <v>674</v>
      </c>
      <c r="E380" s="31" t="s">
        <v>95</v>
      </c>
      <c r="F380" s="35"/>
      <c r="G380" s="31" t="s">
        <v>58</v>
      </c>
      <c r="H380" s="32">
        <v>44459.0</v>
      </c>
      <c r="I380" s="31" t="s">
        <v>69</v>
      </c>
      <c r="J380" s="33"/>
      <c r="K380" s="34"/>
      <c r="L380" s="35"/>
      <c r="M380" s="35"/>
      <c r="N380" s="31" t="s">
        <v>669</v>
      </c>
      <c r="O380" s="31"/>
      <c r="P380" s="31" t="s">
        <v>7</v>
      </c>
      <c r="Q380" s="31" t="s">
        <v>84</v>
      </c>
      <c r="R380" s="32">
        <v>44495.0</v>
      </c>
      <c r="S380" s="31" t="s">
        <v>7</v>
      </c>
      <c r="T380" s="32">
        <v>44562.0</v>
      </c>
      <c r="U380" s="31" t="s">
        <v>97</v>
      </c>
      <c r="V380" s="31" t="s">
        <v>665</v>
      </c>
      <c r="W380" s="29"/>
      <c r="X380" s="29"/>
      <c r="Y380" s="29"/>
      <c r="Z380" s="29"/>
      <c r="AA380" s="29"/>
      <c r="AB380" s="29"/>
      <c r="AC380" s="29"/>
      <c r="AD380" s="29"/>
      <c r="AE380" s="29"/>
      <c r="AF380" s="29"/>
    </row>
    <row r="381">
      <c r="A381" s="31">
        <v>380.0</v>
      </c>
      <c r="B381" s="31" t="s">
        <v>345</v>
      </c>
      <c r="C381" s="31" t="s">
        <v>663</v>
      </c>
      <c r="D381" s="31" t="s">
        <v>675</v>
      </c>
      <c r="E381" s="31" t="s">
        <v>152</v>
      </c>
      <c r="F381" s="35"/>
      <c r="G381" s="31" t="s">
        <v>58</v>
      </c>
      <c r="H381" s="32">
        <v>44459.0</v>
      </c>
      <c r="I381" s="31" t="s">
        <v>69</v>
      </c>
      <c r="J381" s="33"/>
      <c r="K381" s="47">
        <v>44484.0</v>
      </c>
      <c r="L381" s="35"/>
      <c r="M381" s="35"/>
      <c r="N381" s="31"/>
      <c r="O381" s="31"/>
      <c r="P381" s="31" t="s">
        <v>7</v>
      </c>
      <c r="Q381" s="31" t="s">
        <v>84</v>
      </c>
      <c r="R381" s="32">
        <v>44495.0</v>
      </c>
      <c r="S381" s="31" t="s">
        <v>7</v>
      </c>
      <c r="T381" s="32">
        <v>44562.0</v>
      </c>
      <c r="U381" s="31" t="s">
        <v>61</v>
      </c>
      <c r="V381" s="31" t="s">
        <v>665</v>
      </c>
      <c r="W381" s="29"/>
      <c r="X381" s="29"/>
      <c r="Y381" s="29"/>
      <c r="Z381" s="29"/>
      <c r="AA381" s="29"/>
      <c r="AB381" s="29"/>
      <c r="AC381" s="29"/>
      <c r="AD381" s="29"/>
      <c r="AE381" s="29"/>
      <c r="AF381" s="29"/>
    </row>
    <row r="382">
      <c r="A382" s="31">
        <v>381.0</v>
      </c>
      <c r="B382" s="31" t="s">
        <v>345</v>
      </c>
      <c r="C382" s="31" t="s">
        <v>663</v>
      </c>
      <c r="D382" s="31" t="s">
        <v>676</v>
      </c>
      <c r="E382" s="31" t="s">
        <v>152</v>
      </c>
      <c r="F382" s="35"/>
      <c r="G382" s="31" t="s">
        <v>58</v>
      </c>
      <c r="H382" s="32">
        <v>44459.0</v>
      </c>
      <c r="I382" s="31" t="s">
        <v>69</v>
      </c>
      <c r="J382" s="33"/>
      <c r="K382" s="34"/>
      <c r="L382" s="35"/>
      <c r="M382" s="35"/>
      <c r="N382" s="31"/>
      <c r="O382" s="31"/>
      <c r="P382" s="31" t="s">
        <v>7</v>
      </c>
      <c r="Q382" s="31" t="s">
        <v>84</v>
      </c>
      <c r="R382" s="32">
        <v>44495.0</v>
      </c>
      <c r="S382" s="31" t="s">
        <v>7</v>
      </c>
      <c r="T382" s="32">
        <v>44562.0</v>
      </c>
      <c r="U382" s="31" t="s">
        <v>61</v>
      </c>
      <c r="V382" s="31" t="s">
        <v>665</v>
      </c>
      <c r="W382" s="29"/>
      <c r="X382" s="29"/>
      <c r="Y382" s="29"/>
      <c r="Z382" s="29"/>
      <c r="AA382" s="29"/>
      <c r="AB382" s="29"/>
      <c r="AC382" s="29"/>
      <c r="AD382" s="29"/>
      <c r="AE382" s="29"/>
      <c r="AF382" s="29"/>
    </row>
    <row r="383">
      <c r="A383" s="31">
        <v>382.0</v>
      </c>
      <c r="B383" s="31" t="s">
        <v>92</v>
      </c>
      <c r="C383" s="31" t="s">
        <v>677</v>
      </c>
      <c r="D383" s="31" t="s">
        <v>678</v>
      </c>
      <c r="E383" s="31" t="s">
        <v>130</v>
      </c>
      <c r="F383" s="35"/>
      <c r="G383" s="31" t="s">
        <v>58</v>
      </c>
      <c r="H383" s="32">
        <v>44459.0</v>
      </c>
      <c r="I383" s="31" t="s">
        <v>69</v>
      </c>
      <c r="J383" s="33"/>
      <c r="K383" s="47">
        <v>44483.0</v>
      </c>
      <c r="L383" s="35"/>
      <c r="M383" s="35"/>
      <c r="N383" s="31"/>
      <c r="O383" s="31"/>
      <c r="P383" s="31" t="s">
        <v>7</v>
      </c>
      <c r="Q383" s="31" t="s">
        <v>84</v>
      </c>
      <c r="R383" s="32">
        <v>44483.0</v>
      </c>
      <c r="S383" s="31" t="s">
        <v>7</v>
      </c>
      <c r="T383" s="32">
        <v>44865.0</v>
      </c>
      <c r="U383" s="31" t="s">
        <v>123</v>
      </c>
      <c r="V383" s="31" t="s">
        <v>679</v>
      </c>
      <c r="W383" s="29"/>
      <c r="X383" s="29"/>
      <c r="Y383" s="29"/>
      <c r="Z383" s="29"/>
      <c r="AA383" s="29"/>
      <c r="AB383" s="29"/>
      <c r="AC383" s="29"/>
      <c r="AD383" s="29"/>
      <c r="AE383" s="29"/>
      <c r="AF383" s="29"/>
    </row>
    <row r="384">
      <c r="A384" s="31">
        <v>383.0</v>
      </c>
      <c r="B384" s="31" t="s">
        <v>92</v>
      </c>
      <c r="C384" s="31" t="s">
        <v>677</v>
      </c>
      <c r="D384" s="31" t="s">
        <v>680</v>
      </c>
      <c r="E384" s="31" t="s">
        <v>130</v>
      </c>
      <c r="F384" s="35"/>
      <c r="G384" s="31" t="s">
        <v>58</v>
      </c>
      <c r="H384" s="32">
        <v>44459.0</v>
      </c>
      <c r="I384" s="31" t="s">
        <v>69</v>
      </c>
      <c r="J384" s="31" t="s">
        <v>681</v>
      </c>
      <c r="K384" s="44">
        <v>44474.0</v>
      </c>
      <c r="L384" s="35"/>
      <c r="M384" s="35"/>
      <c r="N384" s="31"/>
      <c r="O384" s="31"/>
      <c r="P384" s="31" t="s">
        <v>7</v>
      </c>
      <c r="Q384" s="31" t="s">
        <v>84</v>
      </c>
      <c r="R384" s="33"/>
      <c r="S384" s="31" t="s">
        <v>7</v>
      </c>
      <c r="T384" s="32">
        <v>44865.0</v>
      </c>
      <c r="U384" s="31" t="s">
        <v>61</v>
      </c>
      <c r="V384" s="31" t="s">
        <v>204</v>
      </c>
      <c r="W384" s="29"/>
      <c r="X384" s="29"/>
      <c r="Y384" s="29"/>
      <c r="Z384" s="29"/>
      <c r="AA384" s="29"/>
      <c r="AB384" s="29"/>
      <c r="AC384" s="29"/>
      <c r="AD384" s="29"/>
      <c r="AE384" s="29"/>
      <c r="AF384" s="29"/>
    </row>
    <row r="385">
      <c r="A385" s="31">
        <v>384.0</v>
      </c>
      <c r="B385" s="31" t="s">
        <v>92</v>
      </c>
      <c r="C385" s="31" t="s">
        <v>677</v>
      </c>
      <c r="D385" s="31" t="s">
        <v>682</v>
      </c>
      <c r="E385" s="31" t="s">
        <v>120</v>
      </c>
      <c r="F385" s="35"/>
      <c r="G385" s="31" t="s">
        <v>58</v>
      </c>
      <c r="H385" s="32">
        <v>44459.0</v>
      </c>
      <c r="I385" s="31" t="s">
        <v>69</v>
      </c>
      <c r="J385" s="33"/>
      <c r="K385" s="44">
        <v>44474.0</v>
      </c>
      <c r="L385" s="35"/>
      <c r="M385" s="35"/>
      <c r="N385" s="31"/>
      <c r="O385" s="31"/>
      <c r="P385" s="31" t="s">
        <v>7</v>
      </c>
      <c r="Q385" s="31" t="s">
        <v>84</v>
      </c>
      <c r="R385" s="33"/>
      <c r="S385" s="31" t="s">
        <v>7</v>
      </c>
      <c r="T385" s="32">
        <v>44865.0</v>
      </c>
      <c r="U385" s="31" t="s">
        <v>123</v>
      </c>
      <c r="V385" s="31" t="s">
        <v>204</v>
      </c>
      <c r="W385" s="29"/>
      <c r="X385" s="29"/>
      <c r="Y385" s="29"/>
      <c r="Z385" s="29"/>
      <c r="AA385" s="29"/>
      <c r="AB385" s="29"/>
      <c r="AC385" s="29"/>
      <c r="AD385" s="29"/>
      <c r="AE385" s="29"/>
      <c r="AF385" s="29"/>
    </row>
    <row r="386">
      <c r="A386" s="31">
        <v>385.0</v>
      </c>
      <c r="B386" s="31" t="s">
        <v>92</v>
      </c>
      <c r="C386" s="31" t="s">
        <v>677</v>
      </c>
      <c r="D386" s="31" t="s">
        <v>683</v>
      </c>
      <c r="E386" s="31" t="s">
        <v>130</v>
      </c>
      <c r="F386" s="35"/>
      <c r="G386" s="31" t="s">
        <v>58</v>
      </c>
      <c r="H386" s="32">
        <v>44459.0</v>
      </c>
      <c r="I386" s="31" t="s">
        <v>69</v>
      </c>
      <c r="J386" s="33"/>
      <c r="K386" s="34"/>
      <c r="L386" s="35"/>
      <c r="M386" s="35"/>
      <c r="N386" s="31"/>
      <c r="O386" s="31"/>
      <c r="P386" s="31" t="s">
        <v>7</v>
      </c>
      <c r="Q386" s="31" t="s">
        <v>84</v>
      </c>
      <c r="R386" s="33"/>
      <c r="S386" s="31" t="s">
        <v>7</v>
      </c>
      <c r="T386" s="32">
        <v>44865.0</v>
      </c>
      <c r="U386" s="31" t="s">
        <v>61</v>
      </c>
      <c r="V386" s="31" t="s">
        <v>684</v>
      </c>
      <c r="W386" s="29"/>
      <c r="X386" s="29"/>
      <c r="Y386" s="29"/>
      <c r="Z386" s="29"/>
      <c r="AA386" s="29"/>
      <c r="AB386" s="29"/>
      <c r="AC386" s="29"/>
      <c r="AD386" s="29"/>
      <c r="AE386" s="29"/>
      <c r="AF386" s="29"/>
    </row>
    <row r="387">
      <c r="A387" s="31">
        <v>386.0</v>
      </c>
      <c r="B387" s="31" t="s">
        <v>92</v>
      </c>
      <c r="C387" s="31" t="s">
        <v>677</v>
      </c>
      <c r="D387" s="31" t="s">
        <v>685</v>
      </c>
      <c r="E387" s="31" t="s">
        <v>95</v>
      </c>
      <c r="F387" s="35"/>
      <c r="G387" s="31" t="s">
        <v>58</v>
      </c>
      <c r="H387" s="32">
        <v>44459.0</v>
      </c>
      <c r="I387" s="31" t="s">
        <v>69</v>
      </c>
      <c r="J387" s="33"/>
      <c r="K387" s="34"/>
      <c r="L387" s="35"/>
      <c r="M387" s="35"/>
      <c r="N387" s="31" t="s">
        <v>686</v>
      </c>
      <c r="O387" s="31"/>
      <c r="P387" s="31" t="s">
        <v>7</v>
      </c>
      <c r="Q387" s="31" t="s">
        <v>84</v>
      </c>
      <c r="R387" s="33"/>
      <c r="S387" s="31" t="s">
        <v>7</v>
      </c>
      <c r="T387" s="32">
        <v>44865.0</v>
      </c>
      <c r="U387" s="31" t="s">
        <v>97</v>
      </c>
      <c r="V387" s="31" t="s">
        <v>204</v>
      </c>
      <c r="W387" s="29"/>
      <c r="X387" s="29"/>
      <c r="Y387" s="29"/>
      <c r="Z387" s="29"/>
      <c r="AA387" s="29"/>
      <c r="AB387" s="29"/>
      <c r="AC387" s="29"/>
      <c r="AD387" s="29"/>
      <c r="AE387" s="29"/>
      <c r="AF387" s="29"/>
    </row>
    <row r="388">
      <c r="A388" s="31">
        <v>387.0</v>
      </c>
      <c r="B388" s="31" t="s">
        <v>92</v>
      </c>
      <c r="C388" s="31" t="s">
        <v>677</v>
      </c>
      <c r="D388" s="31" t="s">
        <v>687</v>
      </c>
      <c r="E388" s="31" t="s">
        <v>130</v>
      </c>
      <c r="F388" s="35"/>
      <c r="G388" s="31" t="s">
        <v>58</v>
      </c>
      <c r="H388" s="32">
        <v>44459.0</v>
      </c>
      <c r="I388" s="31" t="s">
        <v>69</v>
      </c>
      <c r="J388" s="33"/>
      <c r="K388" s="34"/>
      <c r="L388" s="35"/>
      <c r="M388" s="35"/>
      <c r="N388" s="31"/>
      <c r="O388" s="31"/>
      <c r="P388" s="31" t="s">
        <v>7</v>
      </c>
      <c r="Q388" s="31" t="s">
        <v>84</v>
      </c>
      <c r="R388" s="33"/>
      <c r="S388" s="31" t="s">
        <v>7</v>
      </c>
      <c r="T388" s="32">
        <v>44865.0</v>
      </c>
      <c r="U388" s="31" t="s">
        <v>61</v>
      </c>
      <c r="V388" s="31" t="s">
        <v>204</v>
      </c>
      <c r="W388" s="29"/>
      <c r="X388" s="29"/>
      <c r="Y388" s="29"/>
      <c r="Z388" s="29"/>
      <c r="AA388" s="29"/>
      <c r="AB388" s="29"/>
      <c r="AC388" s="29"/>
      <c r="AD388" s="29"/>
      <c r="AE388" s="29"/>
      <c r="AF388" s="29"/>
    </row>
    <row r="389">
      <c r="A389" s="31">
        <v>388.0</v>
      </c>
      <c r="B389" s="31" t="s">
        <v>92</v>
      </c>
      <c r="C389" s="31" t="s">
        <v>677</v>
      </c>
      <c r="D389" s="31" t="s">
        <v>688</v>
      </c>
      <c r="E389" s="31" t="s">
        <v>95</v>
      </c>
      <c r="F389" s="35"/>
      <c r="G389" s="31" t="s">
        <v>58</v>
      </c>
      <c r="H389" s="32">
        <v>44459.0</v>
      </c>
      <c r="I389" s="31" t="s">
        <v>69</v>
      </c>
      <c r="J389" s="33"/>
      <c r="K389" s="34"/>
      <c r="L389" s="35"/>
      <c r="M389" s="35"/>
      <c r="N389" s="31" t="s">
        <v>689</v>
      </c>
      <c r="O389" s="31"/>
      <c r="P389" s="31" t="s">
        <v>7</v>
      </c>
      <c r="Q389" s="31" t="s">
        <v>84</v>
      </c>
      <c r="R389" s="33"/>
      <c r="S389" s="31" t="s">
        <v>7</v>
      </c>
      <c r="T389" s="32">
        <v>44865.0</v>
      </c>
      <c r="U389" s="31" t="s">
        <v>97</v>
      </c>
      <c r="V389" s="31" t="s">
        <v>204</v>
      </c>
      <c r="W389" s="29"/>
      <c r="X389" s="29"/>
      <c r="Y389" s="29"/>
      <c r="Z389" s="29"/>
      <c r="AA389" s="29"/>
      <c r="AB389" s="29"/>
      <c r="AC389" s="29"/>
      <c r="AD389" s="29"/>
      <c r="AE389" s="29"/>
      <c r="AF389" s="29"/>
    </row>
    <row r="390">
      <c r="A390" s="31">
        <v>389.0</v>
      </c>
      <c r="B390" s="31" t="s">
        <v>690</v>
      </c>
      <c r="C390" s="31" t="s">
        <v>691</v>
      </c>
      <c r="D390" s="31" t="s">
        <v>692</v>
      </c>
      <c r="E390" s="31" t="s">
        <v>95</v>
      </c>
      <c r="F390" s="35"/>
      <c r="G390" s="31" t="s">
        <v>58</v>
      </c>
      <c r="H390" s="32">
        <v>44460.0</v>
      </c>
      <c r="I390" s="31" t="s">
        <v>69</v>
      </c>
      <c r="J390" s="33"/>
      <c r="K390" s="44">
        <v>44469.0</v>
      </c>
      <c r="L390" s="35"/>
      <c r="M390" s="35"/>
      <c r="N390" s="31" t="s">
        <v>693</v>
      </c>
      <c r="O390" s="31"/>
      <c r="P390" s="31" t="s">
        <v>7</v>
      </c>
      <c r="Q390" s="31" t="s">
        <v>84</v>
      </c>
      <c r="R390" s="32">
        <v>44495.0</v>
      </c>
      <c r="S390" s="31" t="s">
        <v>7</v>
      </c>
      <c r="T390" s="32">
        <v>44562.0</v>
      </c>
      <c r="U390" s="31" t="s">
        <v>97</v>
      </c>
      <c r="V390" s="31" t="s">
        <v>204</v>
      </c>
      <c r="W390" s="29"/>
      <c r="X390" s="29"/>
      <c r="Y390" s="29"/>
      <c r="Z390" s="29"/>
      <c r="AA390" s="29"/>
      <c r="AB390" s="29"/>
      <c r="AC390" s="29"/>
      <c r="AD390" s="29"/>
      <c r="AE390" s="29"/>
      <c r="AF390" s="29"/>
    </row>
    <row r="391">
      <c r="A391" s="31">
        <v>390.0</v>
      </c>
      <c r="B391" s="31" t="s">
        <v>690</v>
      </c>
      <c r="C391" s="31" t="s">
        <v>691</v>
      </c>
      <c r="D391" s="31" t="s">
        <v>694</v>
      </c>
      <c r="E391" s="31" t="s">
        <v>95</v>
      </c>
      <c r="F391" s="35"/>
      <c r="G391" s="31" t="s">
        <v>58</v>
      </c>
      <c r="H391" s="32">
        <v>44460.0</v>
      </c>
      <c r="I391" s="31" t="s">
        <v>69</v>
      </c>
      <c r="J391" s="31" t="s">
        <v>695</v>
      </c>
      <c r="K391" s="44">
        <v>44469.0</v>
      </c>
      <c r="L391" s="35"/>
      <c r="M391" s="35"/>
      <c r="N391" s="31"/>
      <c r="O391" s="31"/>
      <c r="P391" s="31" t="s">
        <v>7</v>
      </c>
      <c r="Q391" s="31" t="s">
        <v>84</v>
      </c>
      <c r="R391" s="32">
        <v>44495.0</v>
      </c>
      <c r="S391" s="31" t="s">
        <v>7</v>
      </c>
      <c r="T391" s="32">
        <v>44562.0</v>
      </c>
      <c r="U391" s="31" t="s">
        <v>97</v>
      </c>
      <c r="V391" s="31" t="s">
        <v>204</v>
      </c>
      <c r="W391" s="29"/>
      <c r="X391" s="29"/>
      <c r="Y391" s="29"/>
      <c r="Z391" s="29"/>
      <c r="AA391" s="29"/>
      <c r="AB391" s="29"/>
      <c r="AC391" s="29"/>
      <c r="AD391" s="29"/>
      <c r="AE391" s="29"/>
      <c r="AF391" s="29"/>
    </row>
    <row r="392">
      <c r="A392" s="31">
        <v>391.0</v>
      </c>
      <c r="B392" s="31" t="s">
        <v>690</v>
      </c>
      <c r="C392" s="31" t="s">
        <v>691</v>
      </c>
      <c r="D392" s="31" t="s">
        <v>696</v>
      </c>
      <c r="E392" s="31" t="s">
        <v>120</v>
      </c>
      <c r="F392" s="35"/>
      <c r="G392" s="31" t="s">
        <v>58</v>
      </c>
      <c r="H392" s="32">
        <v>44460.0</v>
      </c>
      <c r="I392" s="31" t="s">
        <v>69</v>
      </c>
      <c r="J392" s="33"/>
      <c r="K392" s="44">
        <v>44469.0</v>
      </c>
      <c r="L392" s="35"/>
      <c r="M392" s="35"/>
      <c r="N392" s="31"/>
      <c r="O392" s="31"/>
      <c r="P392" s="31" t="s">
        <v>7</v>
      </c>
      <c r="Q392" s="31" t="s">
        <v>84</v>
      </c>
      <c r="R392" s="32">
        <v>44495.0</v>
      </c>
      <c r="S392" s="31" t="s">
        <v>7</v>
      </c>
      <c r="T392" s="32">
        <v>44562.0</v>
      </c>
      <c r="U392" s="31" t="s">
        <v>61</v>
      </c>
      <c r="V392" s="31" t="s">
        <v>204</v>
      </c>
      <c r="W392" s="29"/>
      <c r="X392" s="29"/>
      <c r="Y392" s="29"/>
      <c r="Z392" s="29"/>
      <c r="AA392" s="29"/>
      <c r="AB392" s="29"/>
      <c r="AC392" s="29"/>
      <c r="AD392" s="29"/>
      <c r="AE392" s="29"/>
      <c r="AF392" s="29"/>
    </row>
    <row r="393">
      <c r="A393" s="31">
        <v>392.0</v>
      </c>
      <c r="B393" s="31" t="s">
        <v>690</v>
      </c>
      <c r="C393" s="31" t="s">
        <v>691</v>
      </c>
      <c r="D393" s="31" t="s">
        <v>697</v>
      </c>
      <c r="E393" s="31" t="s">
        <v>67</v>
      </c>
      <c r="F393" s="35"/>
      <c r="G393" s="31" t="s">
        <v>58</v>
      </c>
      <c r="H393" s="32">
        <v>44460.0</v>
      </c>
      <c r="I393" s="31" t="s">
        <v>69</v>
      </c>
      <c r="J393" s="33"/>
      <c r="K393" s="44">
        <v>44469.0</v>
      </c>
      <c r="L393" s="35"/>
      <c r="M393" s="35"/>
      <c r="N393" s="31" t="s">
        <v>698</v>
      </c>
      <c r="O393" s="31"/>
      <c r="P393" s="31" t="s">
        <v>7</v>
      </c>
      <c r="Q393" s="31" t="s">
        <v>84</v>
      </c>
      <c r="R393" s="32">
        <v>44495.0</v>
      </c>
      <c r="S393" s="31" t="s">
        <v>7</v>
      </c>
      <c r="T393" s="32">
        <v>44562.0</v>
      </c>
      <c r="U393" s="31" t="s">
        <v>61</v>
      </c>
      <c r="V393" s="31" t="s">
        <v>204</v>
      </c>
      <c r="W393" s="29"/>
      <c r="X393" s="29"/>
      <c r="Y393" s="29"/>
      <c r="Z393" s="29"/>
      <c r="AA393" s="29"/>
      <c r="AB393" s="29"/>
      <c r="AC393" s="29"/>
      <c r="AD393" s="29"/>
      <c r="AE393" s="29"/>
      <c r="AF393" s="29"/>
    </row>
    <row r="394">
      <c r="A394" s="31">
        <v>393.0</v>
      </c>
      <c r="B394" s="31" t="s">
        <v>690</v>
      </c>
      <c r="C394" s="31" t="s">
        <v>691</v>
      </c>
      <c r="D394" s="31" t="s">
        <v>699</v>
      </c>
      <c r="E394" s="31" t="s">
        <v>152</v>
      </c>
      <c r="F394" s="35"/>
      <c r="G394" s="31" t="s">
        <v>58</v>
      </c>
      <c r="H394" s="32">
        <v>44460.0</v>
      </c>
      <c r="I394" s="31" t="s">
        <v>69</v>
      </c>
      <c r="J394" s="33"/>
      <c r="K394" s="44">
        <v>44469.0</v>
      </c>
      <c r="L394" s="35"/>
      <c r="M394" s="35"/>
      <c r="N394" s="31"/>
      <c r="O394" s="31"/>
      <c r="P394" s="31" t="s">
        <v>7</v>
      </c>
      <c r="Q394" s="31" t="s">
        <v>84</v>
      </c>
      <c r="R394" s="32">
        <v>44495.0</v>
      </c>
      <c r="S394" s="31" t="s">
        <v>7</v>
      </c>
      <c r="T394" s="32">
        <v>44562.0</v>
      </c>
      <c r="U394" s="31" t="s">
        <v>61</v>
      </c>
      <c r="V394" s="31" t="s">
        <v>204</v>
      </c>
      <c r="W394" s="29"/>
      <c r="X394" s="29"/>
      <c r="Y394" s="29"/>
      <c r="Z394" s="29"/>
      <c r="AA394" s="29"/>
      <c r="AB394" s="29"/>
      <c r="AC394" s="29"/>
      <c r="AD394" s="29"/>
      <c r="AE394" s="29"/>
      <c r="AF394" s="29"/>
    </row>
    <row r="395">
      <c r="A395" s="31">
        <v>394.0</v>
      </c>
      <c r="B395" s="31" t="s">
        <v>690</v>
      </c>
      <c r="C395" s="31" t="s">
        <v>691</v>
      </c>
      <c r="D395" s="31" t="s">
        <v>700</v>
      </c>
      <c r="E395" s="31" t="s">
        <v>130</v>
      </c>
      <c r="F395" s="35"/>
      <c r="G395" s="31" t="s">
        <v>58</v>
      </c>
      <c r="H395" s="32">
        <v>44460.0</v>
      </c>
      <c r="I395" s="31" t="s">
        <v>69</v>
      </c>
      <c r="J395" s="33"/>
      <c r="K395" s="47">
        <v>44483.0</v>
      </c>
      <c r="L395" s="35"/>
      <c r="M395" s="35"/>
      <c r="N395" s="31" t="s">
        <v>701</v>
      </c>
      <c r="O395" s="31"/>
      <c r="P395" s="31" t="s">
        <v>7</v>
      </c>
      <c r="Q395" s="31" t="s">
        <v>84</v>
      </c>
      <c r="R395" s="32">
        <v>44483.0</v>
      </c>
      <c r="S395" s="31" t="s">
        <v>7</v>
      </c>
      <c r="T395" s="32">
        <v>44562.0</v>
      </c>
      <c r="U395" s="31" t="s">
        <v>61</v>
      </c>
      <c r="V395" s="31" t="s">
        <v>204</v>
      </c>
      <c r="W395" s="29"/>
      <c r="X395" s="29"/>
      <c r="Y395" s="29"/>
      <c r="Z395" s="29"/>
      <c r="AA395" s="29"/>
      <c r="AB395" s="29"/>
      <c r="AC395" s="29"/>
      <c r="AD395" s="29"/>
      <c r="AE395" s="29"/>
      <c r="AF395" s="29"/>
    </row>
    <row r="396">
      <c r="A396" s="31">
        <v>395.0</v>
      </c>
      <c r="B396" s="31" t="s">
        <v>690</v>
      </c>
      <c r="C396" s="31" t="s">
        <v>691</v>
      </c>
      <c r="D396" s="31" t="s">
        <v>702</v>
      </c>
      <c r="E396" s="31" t="s">
        <v>130</v>
      </c>
      <c r="F396" s="35"/>
      <c r="G396" s="31" t="s">
        <v>58</v>
      </c>
      <c r="H396" s="32">
        <v>44460.0</v>
      </c>
      <c r="I396" s="31" t="s">
        <v>69</v>
      </c>
      <c r="J396" s="33"/>
      <c r="K396" s="47">
        <v>44480.0</v>
      </c>
      <c r="L396" s="35"/>
      <c r="M396" s="35"/>
      <c r="N396" s="31"/>
      <c r="O396" s="31"/>
      <c r="P396" s="31" t="s">
        <v>7</v>
      </c>
      <c r="Q396" s="31" t="s">
        <v>84</v>
      </c>
      <c r="R396" s="32">
        <v>44495.0</v>
      </c>
      <c r="S396" s="31" t="s">
        <v>7</v>
      </c>
      <c r="T396" s="32">
        <v>44562.0</v>
      </c>
      <c r="U396" s="31" t="s">
        <v>61</v>
      </c>
      <c r="V396" s="31" t="s">
        <v>204</v>
      </c>
      <c r="W396" s="29"/>
      <c r="X396" s="29"/>
      <c r="Y396" s="29"/>
      <c r="Z396" s="29"/>
      <c r="AA396" s="29"/>
      <c r="AB396" s="29"/>
      <c r="AC396" s="29"/>
      <c r="AD396" s="29"/>
      <c r="AE396" s="29"/>
      <c r="AF396" s="29"/>
    </row>
    <row r="397">
      <c r="A397" s="31">
        <v>396.0</v>
      </c>
      <c r="B397" s="31" t="s">
        <v>690</v>
      </c>
      <c r="C397" s="31" t="s">
        <v>691</v>
      </c>
      <c r="D397" s="31" t="s">
        <v>703</v>
      </c>
      <c r="E397" s="31" t="s">
        <v>120</v>
      </c>
      <c r="F397" s="35"/>
      <c r="G397" s="31" t="s">
        <v>58</v>
      </c>
      <c r="H397" s="32">
        <v>44460.0</v>
      </c>
      <c r="I397" s="31" t="s">
        <v>69</v>
      </c>
      <c r="J397" s="33"/>
      <c r="K397" s="47">
        <v>44480.0</v>
      </c>
      <c r="L397" s="35"/>
      <c r="M397" s="35"/>
      <c r="N397" s="31"/>
      <c r="O397" s="31"/>
      <c r="P397" s="31" t="s">
        <v>7</v>
      </c>
      <c r="Q397" s="31" t="s">
        <v>84</v>
      </c>
      <c r="R397" s="32">
        <v>44495.0</v>
      </c>
      <c r="S397" s="31" t="s">
        <v>7</v>
      </c>
      <c r="T397" s="32">
        <v>44562.0</v>
      </c>
      <c r="U397" s="31" t="s">
        <v>61</v>
      </c>
      <c r="V397" s="31" t="s">
        <v>204</v>
      </c>
      <c r="W397" s="29"/>
      <c r="X397" s="29"/>
      <c r="Y397" s="29"/>
      <c r="Z397" s="29"/>
      <c r="AA397" s="29"/>
      <c r="AB397" s="29"/>
      <c r="AC397" s="29"/>
      <c r="AD397" s="29"/>
      <c r="AE397" s="29"/>
      <c r="AF397" s="29"/>
    </row>
    <row r="398">
      <c r="A398" s="31">
        <v>397.0</v>
      </c>
      <c r="B398" s="31" t="s">
        <v>690</v>
      </c>
      <c r="C398" s="31" t="s">
        <v>691</v>
      </c>
      <c r="D398" s="31" t="s">
        <v>704</v>
      </c>
      <c r="E398" s="31" t="s">
        <v>152</v>
      </c>
      <c r="F398" s="35"/>
      <c r="G398" s="31" t="s">
        <v>58</v>
      </c>
      <c r="H398" s="32">
        <v>44460.0</v>
      </c>
      <c r="I398" s="31" t="s">
        <v>69</v>
      </c>
      <c r="J398" s="33"/>
      <c r="K398" s="44">
        <v>44469.0</v>
      </c>
      <c r="L398" s="35"/>
      <c r="M398" s="35"/>
      <c r="N398" s="31"/>
      <c r="O398" s="31"/>
      <c r="P398" s="31" t="s">
        <v>7</v>
      </c>
      <c r="Q398" s="31" t="s">
        <v>84</v>
      </c>
      <c r="R398" s="32">
        <v>44495.0</v>
      </c>
      <c r="S398" s="31" t="s">
        <v>7</v>
      </c>
      <c r="T398" s="32">
        <v>44562.0</v>
      </c>
      <c r="U398" s="31" t="s">
        <v>61</v>
      </c>
      <c r="V398" s="31" t="s">
        <v>204</v>
      </c>
      <c r="W398" s="29"/>
      <c r="X398" s="29"/>
      <c r="Y398" s="29"/>
      <c r="Z398" s="29"/>
      <c r="AA398" s="29"/>
      <c r="AB398" s="29"/>
      <c r="AC398" s="29"/>
      <c r="AD398" s="29"/>
      <c r="AE398" s="29"/>
      <c r="AF398" s="29"/>
    </row>
    <row r="399">
      <c r="A399" s="31">
        <v>398.0</v>
      </c>
      <c r="B399" s="31" t="s">
        <v>99</v>
      </c>
      <c r="C399" s="31" t="s">
        <v>705</v>
      </c>
      <c r="D399" s="31" t="s">
        <v>706</v>
      </c>
      <c r="E399" s="31" t="s">
        <v>95</v>
      </c>
      <c r="F399" s="35"/>
      <c r="G399" s="31" t="s">
        <v>58</v>
      </c>
      <c r="H399" s="32">
        <v>44461.0</v>
      </c>
      <c r="I399" s="31" t="s">
        <v>69</v>
      </c>
      <c r="J399" s="31" t="s">
        <v>707</v>
      </c>
      <c r="K399" s="44"/>
      <c r="L399" s="35"/>
      <c r="M399" s="35"/>
      <c r="N399" s="42"/>
      <c r="O399" s="31"/>
      <c r="P399" s="31" t="s">
        <v>7</v>
      </c>
      <c r="Q399" s="31" t="s">
        <v>84</v>
      </c>
      <c r="R399" s="32"/>
      <c r="S399" s="31" t="s">
        <v>7</v>
      </c>
      <c r="T399" s="32">
        <v>44562.0</v>
      </c>
      <c r="U399" s="31" t="s">
        <v>123</v>
      </c>
      <c r="V399" s="31" t="s">
        <v>204</v>
      </c>
      <c r="W399" s="29"/>
      <c r="X399" s="29"/>
      <c r="Y399" s="29"/>
      <c r="Z399" s="29"/>
      <c r="AA399" s="29"/>
      <c r="AB399" s="29"/>
      <c r="AC399" s="29"/>
      <c r="AD399" s="29"/>
      <c r="AE399" s="29"/>
      <c r="AF399" s="29"/>
    </row>
    <row r="400">
      <c r="A400" s="31">
        <v>399.0</v>
      </c>
      <c r="B400" s="31" t="s">
        <v>99</v>
      </c>
      <c r="C400" s="31" t="s">
        <v>705</v>
      </c>
      <c r="D400" s="31" t="s">
        <v>708</v>
      </c>
      <c r="E400" s="31" t="s">
        <v>120</v>
      </c>
      <c r="F400" s="35"/>
      <c r="G400" s="31" t="s">
        <v>58</v>
      </c>
      <c r="H400" s="32">
        <v>44461.0</v>
      </c>
      <c r="I400" s="31" t="s">
        <v>69</v>
      </c>
      <c r="J400" s="31" t="s">
        <v>709</v>
      </c>
      <c r="K400" s="44"/>
      <c r="L400" s="35"/>
      <c r="M400" s="35"/>
      <c r="N400" s="42"/>
      <c r="O400" s="31"/>
      <c r="P400" s="31" t="s">
        <v>7</v>
      </c>
      <c r="Q400" s="31" t="s">
        <v>84</v>
      </c>
      <c r="R400" s="32"/>
      <c r="S400" s="31" t="s">
        <v>7</v>
      </c>
      <c r="T400" s="32">
        <v>44562.0</v>
      </c>
      <c r="U400" s="31" t="s">
        <v>123</v>
      </c>
      <c r="V400" s="31" t="s">
        <v>204</v>
      </c>
      <c r="W400" s="29"/>
      <c r="X400" s="29"/>
      <c r="Y400" s="29"/>
      <c r="Z400" s="29"/>
      <c r="AA400" s="29"/>
      <c r="AB400" s="29"/>
      <c r="AC400" s="29"/>
      <c r="AD400" s="29"/>
      <c r="AE400" s="29"/>
      <c r="AF400" s="29"/>
    </row>
    <row r="401">
      <c r="A401" s="31">
        <v>400.0</v>
      </c>
      <c r="B401" s="31" t="s">
        <v>99</v>
      </c>
      <c r="C401" s="31" t="s">
        <v>705</v>
      </c>
      <c r="D401" s="31" t="s">
        <v>710</v>
      </c>
      <c r="E401" s="31" t="s">
        <v>130</v>
      </c>
      <c r="F401" s="35"/>
      <c r="G401" s="31" t="s">
        <v>58</v>
      </c>
      <c r="H401" s="32">
        <v>44461.0</v>
      </c>
      <c r="I401" s="31" t="s">
        <v>69</v>
      </c>
      <c r="J401" s="31" t="s">
        <v>711</v>
      </c>
      <c r="K401" s="44">
        <v>44481.0</v>
      </c>
      <c r="L401" s="35"/>
      <c r="M401" s="35"/>
      <c r="N401" s="42"/>
      <c r="O401" s="31"/>
      <c r="P401" s="31" t="s">
        <v>7</v>
      </c>
      <c r="Q401" s="31" t="s">
        <v>84</v>
      </c>
      <c r="R401" s="32">
        <v>44497.0</v>
      </c>
      <c r="S401" s="31" t="s">
        <v>7</v>
      </c>
      <c r="T401" s="32">
        <v>44562.0</v>
      </c>
      <c r="U401" s="31" t="s">
        <v>61</v>
      </c>
      <c r="V401" s="31" t="s">
        <v>679</v>
      </c>
      <c r="W401" s="29"/>
      <c r="X401" s="29"/>
      <c r="Y401" s="29"/>
      <c r="Z401" s="29"/>
      <c r="AA401" s="29"/>
      <c r="AB401" s="29"/>
      <c r="AC401" s="29"/>
      <c r="AD401" s="29"/>
      <c r="AE401" s="29"/>
      <c r="AF401" s="29"/>
    </row>
    <row r="402">
      <c r="A402" s="31">
        <v>401.0</v>
      </c>
      <c r="B402" s="31" t="s">
        <v>99</v>
      </c>
      <c r="C402" s="31" t="s">
        <v>705</v>
      </c>
      <c r="D402" s="31" t="s">
        <v>712</v>
      </c>
      <c r="E402" s="31" t="s">
        <v>130</v>
      </c>
      <c r="F402" s="35"/>
      <c r="G402" s="31" t="s">
        <v>58</v>
      </c>
      <c r="H402" s="32">
        <v>44461.0</v>
      </c>
      <c r="I402" s="31" t="s">
        <v>69</v>
      </c>
      <c r="J402" s="33"/>
      <c r="K402" s="44">
        <v>44488.0</v>
      </c>
      <c r="L402" s="35"/>
      <c r="M402" s="35"/>
      <c r="N402" s="31"/>
      <c r="O402" s="31"/>
      <c r="P402" s="31" t="s">
        <v>7</v>
      </c>
      <c r="Q402" s="31" t="s">
        <v>84</v>
      </c>
      <c r="R402" s="32">
        <v>44497.0</v>
      </c>
      <c r="S402" s="31" t="s">
        <v>7</v>
      </c>
      <c r="T402" s="32">
        <v>44562.0</v>
      </c>
      <c r="U402" s="31" t="s">
        <v>61</v>
      </c>
      <c r="V402" s="31" t="s">
        <v>679</v>
      </c>
      <c r="W402" s="29"/>
      <c r="X402" s="29"/>
      <c r="Y402" s="29"/>
      <c r="Z402" s="29"/>
      <c r="AA402" s="29"/>
      <c r="AB402" s="29"/>
      <c r="AC402" s="29"/>
      <c r="AD402" s="29"/>
      <c r="AE402" s="29"/>
      <c r="AF402" s="29"/>
    </row>
    <row r="403">
      <c r="A403" s="31">
        <v>402.0</v>
      </c>
      <c r="B403" s="31" t="s">
        <v>99</v>
      </c>
      <c r="C403" s="31" t="s">
        <v>705</v>
      </c>
      <c r="D403" s="31" t="s">
        <v>713</v>
      </c>
      <c r="E403" s="31" t="s">
        <v>152</v>
      </c>
      <c r="F403" s="35"/>
      <c r="G403" s="31" t="s">
        <v>58</v>
      </c>
      <c r="H403" s="32">
        <v>44461.0</v>
      </c>
      <c r="I403" s="31" t="s">
        <v>69</v>
      </c>
      <c r="J403" s="31" t="s">
        <v>711</v>
      </c>
      <c r="K403" s="44">
        <v>44494.0</v>
      </c>
      <c r="L403" s="35"/>
      <c r="M403" s="35"/>
      <c r="N403" s="42"/>
      <c r="O403" s="31"/>
      <c r="P403" s="31" t="s">
        <v>7</v>
      </c>
      <c r="Q403" s="31" t="s">
        <v>84</v>
      </c>
      <c r="R403" s="32">
        <v>44497.0</v>
      </c>
      <c r="S403" s="31" t="s">
        <v>7</v>
      </c>
      <c r="T403" s="32">
        <v>44562.0</v>
      </c>
      <c r="U403" s="31" t="s">
        <v>61</v>
      </c>
      <c r="V403" s="31" t="s">
        <v>679</v>
      </c>
      <c r="W403" s="29"/>
      <c r="X403" s="29"/>
      <c r="Y403" s="29"/>
      <c r="Z403" s="29"/>
      <c r="AA403" s="29"/>
      <c r="AB403" s="29"/>
      <c r="AC403" s="29"/>
      <c r="AD403" s="29"/>
      <c r="AE403" s="29"/>
      <c r="AF403" s="29"/>
    </row>
    <row r="404">
      <c r="A404" s="31">
        <v>403.0</v>
      </c>
      <c r="B404" s="31" t="s">
        <v>62</v>
      </c>
      <c r="C404" s="31" t="s">
        <v>714</v>
      </c>
      <c r="D404" s="31" t="s">
        <v>715</v>
      </c>
      <c r="E404" s="31" t="s">
        <v>120</v>
      </c>
      <c r="F404" s="35"/>
      <c r="G404" s="31" t="s">
        <v>58</v>
      </c>
      <c r="H404" s="32">
        <v>44461.0</v>
      </c>
      <c r="I404" s="31" t="s">
        <v>69</v>
      </c>
      <c r="J404" s="31" t="s">
        <v>716</v>
      </c>
      <c r="K404" s="44"/>
      <c r="L404" s="35"/>
      <c r="M404" s="35"/>
      <c r="N404" s="42"/>
      <c r="O404" s="31"/>
      <c r="P404" s="31" t="s">
        <v>7</v>
      </c>
      <c r="Q404" s="31" t="s">
        <v>84</v>
      </c>
      <c r="R404" s="32"/>
      <c r="S404" s="31" t="s">
        <v>7</v>
      </c>
      <c r="T404" s="32">
        <v>44562.0</v>
      </c>
      <c r="U404" s="31" t="s">
        <v>61</v>
      </c>
      <c r="V404" s="31" t="s">
        <v>204</v>
      </c>
      <c r="W404" s="29"/>
      <c r="X404" s="29"/>
      <c r="Y404" s="29"/>
      <c r="Z404" s="29"/>
      <c r="AA404" s="29"/>
      <c r="AB404" s="29"/>
      <c r="AC404" s="29"/>
      <c r="AD404" s="29"/>
      <c r="AE404" s="29"/>
      <c r="AF404" s="29"/>
    </row>
    <row r="405">
      <c r="A405" s="31">
        <v>404.0</v>
      </c>
      <c r="B405" s="31" t="s">
        <v>99</v>
      </c>
      <c r="C405" s="31" t="s">
        <v>717</v>
      </c>
      <c r="D405" s="31" t="s">
        <v>718</v>
      </c>
      <c r="E405" s="31" t="s">
        <v>120</v>
      </c>
      <c r="F405" s="35"/>
      <c r="G405" s="31" t="s">
        <v>58</v>
      </c>
      <c r="H405" s="32">
        <v>44461.0</v>
      </c>
      <c r="I405" s="31" t="s">
        <v>69</v>
      </c>
      <c r="J405" s="33"/>
      <c r="K405" s="44"/>
      <c r="L405" s="35"/>
      <c r="M405" s="35"/>
      <c r="N405" s="31"/>
      <c r="O405" s="31"/>
      <c r="P405" s="31" t="s">
        <v>7</v>
      </c>
      <c r="Q405" s="31" t="s">
        <v>84</v>
      </c>
      <c r="R405" s="32">
        <v>44497.0</v>
      </c>
      <c r="S405" s="31" t="s">
        <v>7</v>
      </c>
      <c r="T405" s="32">
        <v>44562.0</v>
      </c>
      <c r="U405" s="31" t="s">
        <v>61</v>
      </c>
      <c r="V405" s="31" t="s">
        <v>679</v>
      </c>
      <c r="W405" s="29"/>
      <c r="X405" s="29"/>
      <c r="Y405" s="29"/>
      <c r="Z405" s="29"/>
      <c r="AA405" s="29"/>
      <c r="AB405" s="29"/>
      <c r="AC405" s="29"/>
      <c r="AD405" s="29"/>
      <c r="AE405" s="29"/>
      <c r="AF405" s="29"/>
    </row>
    <row r="406">
      <c r="A406" s="31">
        <v>405.0</v>
      </c>
      <c r="B406" s="31" t="s">
        <v>719</v>
      </c>
      <c r="C406" s="31" t="s">
        <v>720</v>
      </c>
      <c r="D406" s="31" t="s">
        <v>721</v>
      </c>
      <c r="E406" s="31" t="s">
        <v>95</v>
      </c>
      <c r="F406" s="35"/>
      <c r="G406" s="31" t="s">
        <v>58</v>
      </c>
      <c r="H406" s="32">
        <v>44461.0</v>
      </c>
      <c r="I406" s="31" t="s">
        <v>69</v>
      </c>
      <c r="J406" s="31" t="s">
        <v>722</v>
      </c>
      <c r="K406" s="44"/>
      <c r="L406" s="35"/>
      <c r="M406" s="35"/>
      <c r="N406" s="42"/>
      <c r="O406" s="31"/>
      <c r="P406" s="31" t="s">
        <v>83</v>
      </c>
      <c r="Q406" s="31" t="s">
        <v>84</v>
      </c>
      <c r="R406" s="32"/>
      <c r="S406" s="31" t="s">
        <v>127</v>
      </c>
      <c r="T406" s="32">
        <v>44865.0</v>
      </c>
      <c r="U406" s="31" t="s">
        <v>97</v>
      </c>
      <c r="V406" s="31" t="s">
        <v>723</v>
      </c>
      <c r="W406" s="29"/>
      <c r="X406" s="29"/>
      <c r="Y406" s="29"/>
      <c r="Z406" s="29"/>
      <c r="AA406" s="29"/>
      <c r="AB406" s="29"/>
      <c r="AC406" s="29"/>
      <c r="AD406" s="29"/>
      <c r="AE406" s="29"/>
      <c r="AF406" s="29"/>
    </row>
    <row r="407">
      <c r="A407" s="31">
        <v>406.0</v>
      </c>
      <c r="B407" s="31" t="s">
        <v>719</v>
      </c>
      <c r="C407" s="31" t="s">
        <v>720</v>
      </c>
      <c r="D407" s="31" t="s">
        <v>724</v>
      </c>
      <c r="E407" s="31" t="s">
        <v>120</v>
      </c>
      <c r="F407" s="35"/>
      <c r="G407" s="31" t="s">
        <v>58</v>
      </c>
      <c r="H407" s="32">
        <v>44461.0</v>
      </c>
      <c r="I407" s="31" t="s">
        <v>69</v>
      </c>
      <c r="J407" s="31" t="s">
        <v>725</v>
      </c>
      <c r="K407" s="44"/>
      <c r="L407" s="35"/>
      <c r="M407" s="35"/>
      <c r="N407" s="42"/>
      <c r="O407" s="31"/>
      <c r="P407" s="31" t="s">
        <v>7</v>
      </c>
      <c r="Q407" s="31" t="s">
        <v>84</v>
      </c>
      <c r="R407" s="32"/>
      <c r="S407" s="31" t="s">
        <v>7</v>
      </c>
      <c r="T407" s="32">
        <v>44865.0</v>
      </c>
      <c r="U407" s="31" t="s">
        <v>123</v>
      </c>
      <c r="V407" s="31" t="s">
        <v>204</v>
      </c>
      <c r="W407" s="29"/>
      <c r="X407" s="29"/>
      <c r="Y407" s="29"/>
      <c r="Z407" s="29"/>
      <c r="AA407" s="29"/>
      <c r="AB407" s="29"/>
      <c r="AC407" s="29"/>
      <c r="AD407" s="29"/>
      <c r="AE407" s="29"/>
      <c r="AF407" s="29"/>
    </row>
    <row r="408">
      <c r="A408" s="31">
        <v>407.0</v>
      </c>
      <c r="B408" s="31" t="s">
        <v>719</v>
      </c>
      <c r="C408" s="31" t="s">
        <v>720</v>
      </c>
      <c r="D408" s="31" t="s">
        <v>726</v>
      </c>
      <c r="E408" s="31" t="s">
        <v>152</v>
      </c>
      <c r="F408" s="35"/>
      <c r="G408" s="31" t="s">
        <v>58</v>
      </c>
      <c r="H408" s="32">
        <v>44461.0</v>
      </c>
      <c r="I408" s="31" t="s">
        <v>69</v>
      </c>
      <c r="J408" s="31" t="s">
        <v>727</v>
      </c>
      <c r="K408" s="44"/>
      <c r="L408" s="35"/>
      <c r="M408" s="35"/>
      <c r="N408" s="42"/>
      <c r="O408" s="31"/>
      <c r="P408" s="31" t="s">
        <v>7</v>
      </c>
      <c r="Q408" s="31" t="s">
        <v>84</v>
      </c>
      <c r="R408" s="32"/>
      <c r="S408" s="31" t="s">
        <v>7</v>
      </c>
      <c r="T408" s="32">
        <v>44865.0</v>
      </c>
      <c r="U408" s="31" t="s">
        <v>61</v>
      </c>
      <c r="V408" s="31" t="s">
        <v>204</v>
      </c>
      <c r="W408" s="29"/>
      <c r="X408" s="29"/>
      <c r="Y408" s="29"/>
      <c r="Z408" s="29"/>
      <c r="AA408" s="29"/>
      <c r="AB408" s="29"/>
      <c r="AC408" s="29"/>
      <c r="AD408" s="29"/>
      <c r="AE408" s="29"/>
      <c r="AF408" s="29"/>
    </row>
    <row r="409">
      <c r="A409" s="31">
        <v>408.0</v>
      </c>
      <c r="B409" s="31" t="s">
        <v>719</v>
      </c>
      <c r="C409" s="31" t="s">
        <v>720</v>
      </c>
      <c r="D409" s="31" t="s">
        <v>728</v>
      </c>
      <c r="E409" s="31" t="s">
        <v>130</v>
      </c>
      <c r="F409" s="35"/>
      <c r="G409" s="31" t="s">
        <v>58</v>
      </c>
      <c r="H409" s="32">
        <v>44461.0</v>
      </c>
      <c r="I409" s="31" t="s">
        <v>69</v>
      </c>
      <c r="J409" s="33"/>
      <c r="K409" s="44">
        <v>44461.0</v>
      </c>
      <c r="L409" s="35"/>
      <c r="M409" s="35"/>
      <c r="N409" s="31"/>
      <c r="O409" s="31"/>
      <c r="P409" s="31" t="s">
        <v>7</v>
      </c>
      <c r="Q409" s="31" t="s">
        <v>84</v>
      </c>
      <c r="R409" s="32"/>
      <c r="S409" s="31" t="s">
        <v>7</v>
      </c>
      <c r="T409" s="32">
        <v>44865.0</v>
      </c>
      <c r="U409" s="31" t="s">
        <v>61</v>
      </c>
      <c r="V409" s="31" t="s">
        <v>729</v>
      </c>
      <c r="W409" s="29"/>
      <c r="X409" s="29"/>
      <c r="Y409" s="29"/>
      <c r="Z409" s="29"/>
      <c r="AA409" s="29"/>
      <c r="AB409" s="29"/>
      <c r="AC409" s="29"/>
      <c r="AD409" s="29"/>
      <c r="AE409" s="29"/>
      <c r="AF409" s="29"/>
    </row>
    <row r="410">
      <c r="A410" s="31">
        <v>409.0</v>
      </c>
      <c r="B410" s="31" t="s">
        <v>719</v>
      </c>
      <c r="C410" s="31" t="s">
        <v>720</v>
      </c>
      <c r="D410" s="31" t="s">
        <v>730</v>
      </c>
      <c r="E410" s="31" t="s">
        <v>152</v>
      </c>
      <c r="F410" s="35"/>
      <c r="G410" s="31" t="s">
        <v>58</v>
      </c>
      <c r="H410" s="32">
        <v>44461.0</v>
      </c>
      <c r="I410" s="31" t="s">
        <v>69</v>
      </c>
      <c r="J410" s="33"/>
      <c r="K410" s="44">
        <v>44461.0</v>
      </c>
      <c r="L410" s="35"/>
      <c r="M410" s="35"/>
      <c r="N410" s="31"/>
      <c r="O410" s="31"/>
      <c r="P410" s="31" t="s">
        <v>7</v>
      </c>
      <c r="Q410" s="31" t="s">
        <v>84</v>
      </c>
      <c r="R410" s="32"/>
      <c r="S410" s="31" t="s">
        <v>7</v>
      </c>
      <c r="T410" s="32">
        <v>44865.0</v>
      </c>
      <c r="U410" s="31" t="s">
        <v>61</v>
      </c>
      <c r="V410" s="31" t="s">
        <v>204</v>
      </c>
      <c r="W410" s="29"/>
      <c r="X410" s="29"/>
      <c r="Y410" s="29"/>
      <c r="Z410" s="29"/>
      <c r="AA410" s="29"/>
      <c r="AB410" s="29"/>
      <c r="AC410" s="29"/>
      <c r="AD410" s="29"/>
      <c r="AE410" s="29"/>
      <c r="AF410" s="29"/>
    </row>
    <row r="411">
      <c r="A411" s="31">
        <v>410.0</v>
      </c>
      <c r="B411" s="31" t="s">
        <v>719</v>
      </c>
      <c r="C411" s="31" t="s">
        <v>720</v>
      </c>
      <c r="D411" s="31" t="s">
        <v>731</v>
      </c>
      <c r="E411" s="31" t="s">
        <v>120</v>
      </c>
      <c r="F411" s="35"/>
      <c r="G411" s="31" t="s">
        <v>58</v>
      </c>
      <c r="H411" s="32">
        <v>44461.0</v>
      </c>
      <c r="I411" s="31" t="s">
        <v>69</v>
      </c>
      <c r="J411" s="33"/>
      <c r="K411" s="44">
        <v>44461.0</v>
      </c>
      <c r="L411" s="35"/>
      <c r="M411" s="35"/>
      <c r="N411" s="31"/>
      <c r="O411" s="31"/>
      <c r="P411" s="31" t="s">
        <v>7</v>
      </c>
      <c r="Q411" s="31" t="s">
        <v>84</v>
      </c>
      <c r="R411" s="32"/>
      <c r="S411" s="31" t="s">
        <v>7</v>
      </c>
      <c r="T411" s="32">
        <v>44865.0</v>
      </c>
      <c r="U411" s="31" t="s">
        <v>61</v>
      </c>
      <c r="V411" s="31" t="s">
        <v>732</v>
      </c>
      <c r="W411" s="29"/>
      <c r="X411" s="29"/>
      <c r="Y411" s="29"/>
      <c r="Z411" s="29"/>
      <c r="AA411" s="29"/>
      <c r="AB411" s="29"/>
      <c r="AC411" s="29"/>
      <c r="AD411" s="29"/>
      <c r="AE411" s="29"/>
      <c r="AF411" s="29"/>
    </row>
    <row r="412">
      <c r="A412" s="31">
        <v>411.0</v>
      </c>
      <c r="B412" s="31" t="s">
        <v>124</v>
      </c>
      <c r="C412" s="31" t="s">
        <v>733</v>
      </c>
      <c r="D412" s="31" t="s">
        <v>734</v>
      </c>
      <c r="E412" s="31" t="s">
        <v>130</v>
      </c>
      <c r="F412" s="35"/>
      <c r="G412" s="31" t="s">
        <v>58</v>
      </c>
      <c r="H412" s="32">
        <v>44462.0</v>
      </c>
      <c r="I412" s="31" t="s">
        <v>69</v>
      </c>
      <c r="J412" s="33"/>
      <c r="K412" s="44">
        <v>44476.0</v>
      </c>
      <c r="L412" s="35"/>
      <c r="M412" s="35"/>
      <c r="N412" s="31"/>
      <c r="O412" s="31"/>
      <c r="P412" s="31" t="s">
        <v>7</v>
      </c>
      <c r="Q412" s="31" t="s">
        <v>84</v>
      </c>
      <c r="R412" s="32"/>
      <c r="S412" s="31" t="s">
        <v>7</v>
      </c>
      <c r="T412" s="32">
        <v>44865.0</v>
      </c>
      <c r="U412" s="31" t="s">
        <v>61</v>
      </c>
      <c r="V412" s="31" t="s">
        <v>204</v>
      </c>
      <c r="W412" s="29"/>
      <c r="X412" s="29"/>
      <c r="Y412" s="29"/>
      <c r="Z412" s="29"/>
      <c r="AA412" s="29"/>
      <c r="AB412" s="29"/>
      <c r="AC412" s="29"/>
      <c r="AD412" s="29"/>
      <c r="AE412" s="29"/>
      <c r="AF412" s="29"/>
    </row>
    <row r="413">
      <c r="A413" s="31">
        <v>412.0</v>
      </c>
      <c r="B413" s="31" t="s">
        <v>124</v>
      </c>
      <c r="C413" s="31" t="s">
        <v>733</v>
      </c>
      <c r="D413" s="31" t="s">
        <v>735</v>
      </c>
      <c r="E413" s="31" t="s">
        <v>95</v>
      </c>
      <c r="F413" s="35"/>
      <c r="G413" s="31" t="s">
        <v>58</v>
      </c>
      <c r="H413" s="32">
        <v>44462.0</v>
      </c>
      <c r="I413" s="31" t="s">
        <v>69</v>
      </c>
      <c r="J413" s="31" t="s">
        <v>736</v>
      </c>
      <c r="K413" s="44"/>
      <c r="L413" s="35"/>
      <c r="M413" s="35"/>
      <c r="N413" s="42"/>
      <c r="O413" s="31"/>
      <c r="P413" s="31" t="s">
        <v>83</v>
      </c>
      <c r="Q413" s="31" t="s">
        <v>84</v>
      </c>
      <c r="R413" s="32"/>
      <c r="S413" s="31" t="s">
        <v>127</v>
      </c>
      <c r="T413" s="32">
        <v>44865.0</v>
      </c>
      <c r="U413" s="31" t="s">
        <v>97</v>
      </c>
      <c r="V413" s="31" t="s">
        <v>723</v>
      </c>
      <c r="W413" s="29"/>
      <c r="X413" s="29"/>
      <c r="Y413" s="29"/>
      <c r="Z413" s="29"/>
      <c r="AA413" s="29"/>
      <c r="AB413" s="29"/>
      <c r="AC413" s="29"/>
      <c r="AD413" s="29"/>
      <c r="AE413" s="29"/>
      <c r="AF413" s="29"/>
    </row>
    <row r="414">
      <c r="A414" s="31">
        <v>413.0</v>
      </c>
      <c r="B414" s="31" t="s">
        <v>124</v>
      </c>
      <c r="C414" s="31" t="s">
        <v>733</v>
      </c>
      <c r="D414" s="31" t="s">
        <v>737</v>
      </c>
      <c r="E414" s="31" t="s">
        <v>152</v>
      </c>
      <c r="F414" s="35"/>
      <c r="G414" s="31" t="s">
        <v>58</v>
      </c>
      <c r="H414" s="32">
        <v>44462.0</v>
      </c>
      <c r="I414" s="31" t="s">
        <v>69</v>
      </c>
      <c r="J414" s="33"/>
      <c r="K414" s="44">
        <v>44476.0</v>
      </c>
      <c r="L414" s="35"/>
      <c r="M414" s="35"/>
      <c r="N414" s="31"/>
      <c r="O414" s="31"/>
      <c r="P414" s="31" t="s">
        <v>7</v>
      </c>
      <c r="Q414" s="31" t="s">
        <v>84</v>
      </c>
      <c r="R414" s="32"/>
      <c r="S414" s="31" t="s">
        <v>7</v>
      </c>
      <c r="T414" s="32">
        <v>44562.0</v>
      </c>
      <c r="U414" s="31" t="s">
        <v>61</v>
      </c>
      <c r="V414" s="31" t="s">
        <v>204</v>
      </c>
      <c r="W414" s="29"/>
      <c r="X414" s="29"/>
      <c r="Y414" s="29"/>
      <c r="Z414" s="29"/>
      <c r="AA414" s="29"/>
      <c r="AB414" s="29"/>
      <c r="AC414" s="29"/>
      <c r="AD414" s="29"/>
      <c r="AE414" s="29"/>
      <c r="AF414" s="29"/>
    </row>
    <row r="415">
      <c r="A415" s="31">
        <v>414.0</v>
      </c>
      <c r="B415" s="31" t="s">
        <v>124</v>
      </c>
      <c r="C415" s="31" t="s">
        <v>733</v>
      </c>
      <c r="D415" s="31" t="s">
        <v>738</v>
      </c>
      <c r="E415" s="31" t="s">
        <v>130</v>
      </c>
      <c r="F415" s="35"/>
      <c r="G415" s="31" t="s">
        <v>58</v>
      </c>
      <c r="H415" s="32">
        <v>44462.0</v>
      </c>
      <c r="I415" s="31" t="s">
        <v>69</v>
      </c>
      <c r="J415" s="33"/>
      <c r="K415" s="44">
        <v>44476.0</v>
      </c>
      <c r="L415" s="35"/>
      <c r="M415" s="35"/>
      <c r="N415" s="31"/>
      <c r="O415" s="31"/>
      <c r="P415" s="31" t="s">
        <v>7</v>
      </c>
      <c r="Q415" s="31" t="s">
        <v>84</v>
      </c>
      <c r="R415" s="32"/>
      <c r="S415" s="31" t="s">
        <v>7</v>
      </c>
      <c r="T415" s="32">
        <v>44562.0</v>
      </c>
      <c r="U415" s="31" t="s">
        <v>61</v>
      </c>
      <c r="V415" s="31" t="s">
        <v>204</v>
      </c>
      <c r="W415" s="29"/>
      <c r="X415" s="29"/>
      <c r="Y415" s="29"/>
      <c r="Z415" s="29"/>
      <c r="AA415" s="29"/>
      <c r="AB415" s="29"/>
      <c r="AC415" s="29"/>
      <c r="AD415" s="29"/>
      <c r="AE415" s="29"/>
      <c r="AF415" s="29"/>
    </row>
    <row r="416">
      <c r="A416" s="31">
        <v>415.0</v>
      </c>
      <c r="B416" s="31" t="s">
        <v>124</v>
      </c>
      <c r="C416" s="31" t="s">
        <v>733</v>
      </c>
      <c r="D416" s="31" t="s">
        <v>721</v>
      </c>
      <c r="E416" s="31" t="s">
        <v>95</v>
      </c>
      <c r="F416" s="35"/>
      <c r="G416" s="31" t="s">
        <v>58</v>
      </c>
      <c r="H416" s="32">
        <v>44462.0</v>
      </c>
      <c r="I416" s="31" t="s">
        <v>69</v>
      </c>
      <c r="J416" s="33"/>
      <c r="K416" s="44"/>
      <c r="L416" s="35"/>
      <c r="M416" s="35"/>
      <c r="N416" s="31"/>
      <c r="O416" s="31"/>
      <c r="P416" s="31" t="s">
        <v>7</v>
      </c>
      <c r="Q416" s="31" t="s">
        <v>84</v>
      </c>
      <c r="R416" s="32"/>
      <c r="S416" s="31" t="s">
        <v>7</v>
      </c>
      <c r="T416" s="32">
        <v>44865.0</v>
      </c>
      <c r="U416" s="31" t="s">
        <v>97</v>
      </c>
      <c r="V416" s="31" t="s">
        <v>723</v>
      </c>
      <c r="W416" s="29"/>
      <c r="X416" s="29"/>
      <c r="Y416" s="29"/>
      <c r="Z416" s="29"/>
      <c r="AA416" s="29"/>
      <c r="AB416" s="29"/>
      <c r="AC416" s="29"/>
      <c r="AD416" s="29"/>
      <c r="AE416" s="29"/>
      <c r="AF416" s="29"/>
    </row>
    <row r="417">
      <c r="A417" s="31">
        <v>416.0</v>
      </c>
      <c r="B417" s="31" t="s">
        <v>124</v>
      </c>
      <c r="C417" s="31" t="s">
        <v>733</v>
      </c>
      <c r="D417" s="31" t="s">
        <v>739</v>
      </c>
      <c r="E417" s="31" t="s">
        <v>67</v>
      </c>
      <c r="F417" s="35"/>
      <c r="G417" s="31" t="s">
        <v>58</v>
      </c>
      <c r="H417" s="32">
        <v>44462.0</v>
      </c>
      <c r="I417" s="31" t="s">
        <v>69</v>
      </c>
      <c r="J417" s="33"/>
      <c r="K417" s="44">
        <v>44476.0</v>
      </c>
      <c r="L417" s="35"/>
      <c r="M417" s="35"/>
      <c r="N417" s="31"/>
      <c r="O417" s="31"/>
      <c r="P417" s="31" t="s">
        <v>7</v>
      </c>
      <c r="Q417" s="31" t="s">
        <v>84</v>
      </c>
      <c r="R417" s="32"/>
      <c r="S417" s="31" t="s">
        <v>7</v>
      </c>
      <c r="T417" s="32">
        <v>44865.0</v>
      </c>
      <c r="U417" s="31" t="s">
        <v>61</v>
      </c>
      <c r="V417" s="31" t="s">
        <v>204</v>
      </c>
      <c r="W417" s="29"/>
      <c r="X417" s="29"/>
      <c r="Y417" s="29"/>
      <c r="Z417" s="29"/>
      <c r="AA417" s="29"/>
      <c r="AB417" s="29"/>
      <c r="AC417" s="29"/>
      <c r="AD417" s="29"/>
      <c r="AE417" s="29"/>
      <c r="AF417" s="29"/>
    </row>
    <row r="418">
      <c r="A418" s="31">
        <v>417.0</v>
      </c>
      <c r="B418" s="31" t="s">
        <v>124</v>
      </c>
      <c r="C418" s="31" t="s">
        <v>733</v>
      </c>
      <c r="D418" s="31" t="s">
        <v>740</v>
      </c>
      <c r="E418" s="31" t="s">
        <v>67</v>
      </c>
      <c r="F418" s="35"/>
      <c r="G418" s="31" t="s">
        <v>58</v>
      </c>
      <c r="H418" s="32">
        <v>44462.0</v>
      </c>
      <c r="I418" s="31" t="s">
        <v>69</v>
      </c>
      <c r="J418" s="33"/>
      <c r="K418" s="44">
        <v>44476.0</v>
      </c>
      <c r="L418" s="35"/>
      <c r="M418" s="35"/>
      <c r="N418" s="31"/>
      <c r="O418" s="31"/>
      <c r="P418" s="31" t="s">
        <v>7</v>
      </c>
      <c r="Q418" s="31" t="s">
        <v>84</v>
      </c>
      <c r="R418" s="32"/>
      <c r="S418" s="31" t="s">
        <v>7</v>
      </c>
      <c r="T418" s="32">
        <v>44865.0</v>
      </c>
      <c r="U418" s="31" t="s">
        <v>61</v>
      </c>
      <c r="V418" s="31" t="s">
        <v>204</v>
      </c>
      <c r="W418" s="29"/>
      <c r="X418" s="29"/>
      <c r="Y418" s="29"/>
      <c r="Z418" s="29"/>
      <c r="AA418" s="29"/>
      <c r="AB418" s="29"/>
      <c r="AC418" s="29"/>
      <c r="AD418" s="29"/>
      <c r="AE418" s="29"/>
      <c r="AF418" s="29"/>
    </row>
    <row r="419">
      <c r="A419" s="31">
        <v>418.0</v>
      </c>
      <c r="B419" s="31" t="s">
        <v>124</v>
      </c>
      <c r="C419" s="31" t="s">
        <v>733</v>
      </c>
      <c r="D419" s="31" t="s">
        <v>741</v>
      </c>
      <c r="E419" s="31" t="s">
        <v>120</v>
      </c>
      <c r="F419" s="35"/>
      <c r="G419" s="31" t="s">
        <v>58</v>
      </c>
      <c r="H419" s="32">
        <v>44462.0</v>
      </c>
      <c r="I419" s="31" t="s">
        <v>69</v>
      </c>
      <c r="J419" s="31" t="s">
        <v>742</v>
      </c>
      <c r="K419" s="44">
        <v>44476.0</v>
      </c>
      <c r="L419" s="35"/>
      <c r="M419" s="35"/>
      <c r="N419" s="42"/>
      <c r="O419" s="31"/>
      <c r="P419" s="31" t="s">
        <v>7</v>
      </c>
      <c r="Q419" s="31" t="s">
        <v>84</v>
      </c>
      <c r="R419" s="32"/>
      <c r="S419" s="31" t="s">
        <v>7</v>
      </c>
      <c r="T419" s="32">
        <v>44865.0</v>
      </c>
      <c r="U419" s="31" t="s">
        <v>123</v>
      </c>
      <c r="V419" s="31" t="s">
        <v>204</v>
      </c>
      <c r="W419" s="29"/>
      <c r="X419" s="29"/>
      <c r="Y419" s="29"/>
      <c r="Z419" s="29"/>
      <c r="AA419" s="29"/>
      <c r="AB419" s="29"/>
      <c r="AC419" s="29"/>
      <c r="AD419" s="29"/>
      <c r="AE419" s="29"/>
      <c r="AF419" s="29"/>
    </row>
    <row r="420">
      <c r="A420" s="31">
        <v>419.0</v>
      </c>
      <c r="B420" s="31" t="s">
        <v>124</v>
      </c>
      <c r="C420" s="31" t="s">
        <v>733</v>
      </c>
      <c r="D420" s="31" t="s">
        <v>743</v>
      </c>
      <c r="E420" s="31" t="s">
        <v>120</v>
      </c>
      <c r="F420" s="35"/>
      <c r="G420" s="31" t="s">
        <v>58</v>
      </c>
      <c r="H420" s="32">
        <v>44462.0</v>
      </c>
      <c r="I420" s="31" t="s">
        <v>69</v>
      </c>
      <c r="J420" s="33"/>
      <c r="K420" s="44">
        <v>44480.0</v>
      </c>
      <c r="L420" s="35"/>
      <c r="M420" s="35"/>
      <c r="N420" s="31"/>
      <c r="O420" s="31"/>
      <c r="P420" s="31" t="s">
        <v>7</v>
      </c>
      <c r="Q420" s="31" t="s">
        <v>84</v>
      </c>
      <c r="R420" s="32"/>
      <c r="S420" s="31" t="s">
        <v>7</v>
      </c>
      <c r="T420" s="32">
        <v>44865.0</v>
      </c>
      <c r="U420" s="31" t="s">
        <v>61</v>
      </c>
      <c r="V420" s="31" t="s">
        <v>204</v>
      </c>
      <c r="W420" s="29"/>
      <c r="X420" s="29"/>
      <c r="Y420" s="29"/>
      <c r="Z420" s="29"/>
      <c r="AA420" s="29"/>
      <c r="AB420" s="29"/>
      <c r="AC420" s="29"/>
      <c r="AD420" s="29"/>
      <c r="AE420" s="29"/>
      <c r="AF420" s="29"/>
    </row>
    <row r="421">
      <c r="A421" s="31">
        <v>420.0</v>
      </c>
      <c r="B421" s="31" t="s">
        <v>124</v>
      </c>
      <c r="C421" s="31" t="s">
        <v>733</v>
      </c>
      <c r="D421" s="31" t="s">
        <v>744</v>
      </c>
      <c r="E421" s="31" t="s">
        <v>120</v>
      </c>
      <c r="F421" s="35"/>
      <c r="G421" s="31" t="s">
        <v>58</v>
      </c>
      <c r="H421" s="32">
        <v>44462.0</v>
      </c>
      <c r="I421" s="31" t="s">
        <v>69</v>
      </c>
      <c r="J421" s="31" t="s">
        <v>745</v>
      </c>
      <c r="K421" s="44">
        <v>44476.0</v>
      </c>
      <c r="L421" s="35"/>
      <c r="M421" s="35"/>
      <c r="N421" s="42"/>
      <c r="O421" s="31"/>
      <c r="P421" s="31" t="s">
        <v>7</v>
      </c>
      <c r="Q421" s="31" t="s">
        <v>84</v>
      </c>
      <c r="R421" s="32"/>
      <c r="S421" s="31" t="s">
        <v>7</v>
      </c>
      <c r="T421" s="32">
        <v>44865.0</v>
      </c>
      <c r="U421" s="31" t="s">
        <v>123</v>
      </c>
      <c r="V421" s="31" t="s">
        <v>204</v>
      </c>
      <c r="W421" s="29"/>
      <c r="X421" s="29"/>
      <c r="Y421" s="29"/>
      <c r="Z421" s="29"/>
      <c r="AA421" s="29"/>
      <c r="AB421" s="29"/>
      <c r="AC421" s="29"/>
      <c r="AD421" s="29"/>
      <c r="AE421" s="29"/>
      <c r="AF421" s="29"/>
    </row>
    <row r="422">
      <c r="A422" s="31">
        <v>421.0</v>
      </c>
      <c r="B422" s="31" t="s">
        <v>124</v>
      </c>
      <c r="C422" s="31" t="s">
        <v>733</v>
      </c>
      <c r="D422" s="31" t="s">
        <v>746</v>
      </c>
      <c r="E422" s="31" t="s">
        <v>120</v>
      </c>
      <c r="F422" s="35"/>
      <c r="G422" s="31" t="s">
        <v>58</v>
      </c>
      <c r="H422" s="32">
        <v>44462.0</v>
      </c>
      <c r="I422" s="31" t="s">
        <v>69</v>
      </c>
      <c r="J422" s="33"/>
      <c r="K422" s="44">
        <v>44476.0</v>
      </c>
      <c r="L422" s="35"/>
      <c r="M422" s="35"/>
      <c r="N422" s="31"/>
      <c r="O422" s="31"/>
      <c r="P422" s="31" t="s">
        <v>7</v>
      </c>
      <c r="Q422" s="31" t="s">
        <v>84</v>
      </c>
      <c r="R422" s="32"/>
      <c r="S422" s="31" t="s">
        <v>7</v>
      </c>
      <c r="T422" s="32">
        <v>44865.0</v>
      </c>
      <c r="U422" s="31" t="s">
        <v>61</v>
      </c>
      <c r="V422" s="31" t="s">
        <v>204</v>
      </c>
      <c r="W422" s="29"/>
      <c r="X422" s="29"/>
      <c r="Y422" s="29"/>
      <c r="Z422" s="29"/>
      <c r="AA422" s="29"/>
      <c r="AB422" s="29"/>
      <c r="AC422" s="29"/>
      <c r="AD422" s="29"/>
      <c r="AE422" s="29"/>
      <c r="AF422" s="29"/>
    </row>
    <row r="423">
      <c r="A423" s="31">
        <v>422.0</v>
      </c>
      <c r="B423" s="31" t="s">
        <v>144</v>
      </c>
      <c r="C423" s="31" t="s">
        <v>747</v>
      </c>
      <c r="D423" s="31" t="s">
        <v>748</v>
      </c>
      <c r="E423" s="31" t="s">
        <v>130</v>
      </c>
      <c r="F423" s="35"/>
      <c r="G423" s="31" t="s">
        <v>58</v>
      </c>
      <c r="H423" s="32">
        <v>44462.0</v>
      </c>
      <c r="I423" s="31" t="s">
        <v>69</v>
      </c>
      <c r="J423" s="33"/>
      <c r="K423" s="44">
        <v>44473.0</v>
      </c>
      <c r="L423" s="35"/>
      <c r="M423" s="35"/>
      <c r="N423" s="31"/>
      <c r="O423" s="31" t="s">
        <v>7</v>
      </c>
      <c r="P423" s="31" t="s">
        <v>7</v>
      </c>
      <c r="Q423" s="31" t="s">
        <v>84</v>
      </c>
      <c r="R423" s="32">
        <v>44491.0</v>
      </c>
      <c r="S423" s="31" t="s">
        <v>7</v>
      </c>
      <c r="T423" s="32">
        <v>44562.0</v>
      </c>
      <c r="U423" s="31" t="s">
        <v>61</v>
      </c>
      <c r="V423" s="31" t="s">
        <v>665</v>
      </c>
      <c r="W423" s="29"/>
      <c r="X423" s="29"/>
      <c r="Y423" s="29"/>
      <c r="Z423" s="29"/>
      <c r="AA423" s="29"/>
      <c r="AB423" s="29"/>
      <c r="AC423" s="29"/>
      <c r="AD423" s="29"/>
      <c r="AE423" s="29"/>
      <c r="AF423" s="29"/>
    </row>
    <row r="424">
      <c r="A424" s="31">
        <v>423.0</v>
      </c>
      <c r="B424" s="31" t="s">
        <v>144</v>
      </c>
      <c r="C424" s="31" t="s">
        <v>747</v>
      </c>
      <c r="D424" s="31" t="s">
        <v>749</v>
      </c>
      <c r="E424" s="31" t="s">
        <v>130</v>
      </c>
      <c r="F424" s="35"/>
      <c r="G424" s="31" t="s">
        <v>58</v>
      </c>
      <c r="H424" s="32">
        <v>44462.0</v>
      </c>
      <c r="I424" s="31" t="s">
        <v>69</v>
      </c>
      <c r="J424" s="33"/>
      <c r="K424" s="44"/>
      <c r="L424" s="35"/>
      <c r="M424" s="35"/>
      <c r="N424" s="31"/>
      <c r="O424" s="31" t="s">
        <v>750</v>
      </c>
      <c r="P424" s="31" t="s">
        <v>7</v>
      </c>
      <c r="Q424" s="31" t="s">
        <v>84</v>
      </c>
      <c r="R424" s="32">
        <v>44491.0</v>
      </c>
      <c r="S424" s="31" t="s">
        <v>7</v>
      </c>
      <c r="T424" s="32">
        <v>44562.0</v>
      </c>
      <c r="U424" s="31" t="s">
        <v>61</v>
      </c>
      <c r="V424" s="31" t="s">
        <v>665</v>
      </c>
      <c r="W424" s="29"/>
      <c r="X424" s="29"/>
      <c r="Y424" s="29"/>
      <c r="Z424" s="29"/>
      <c r="AA424" s="29"/>
      <c r="AB424" s="29"/>
      <c r="AC424" s="29"/>
      <c r="AD424" s="29"/>
      <c r="AE424" s="29"/>
      <c r="AF424" s="29"/>
    </row>
    <row r="425">
      <c r="A425" s="31">
        <v>424.0</v>
      </c>
      <c r="B425" s="31" t="s">
        <v>144</v>
      </c>
      <c r="C425" s="31" t="s">
        <v>747</v>
      </c>
      <c r="D425" s="31" t="s">
        <v>751</v>
      </c>
      <c r="E425" s="31" t="s">
        <v>120</v>
      </c>
      <c r="F425" s="35"/>
      <c r="G425" s="31" t="s">
        <v>58</v>
      </c>
      <c r="H425" s="32">
        <v>44462.0</v>
      </c>
      <c r="I425" s="31" t="s">
        <v>69</v>
      </c>
      <c r="J425" s="33"/>
      <c r="K425" s="44"/>
      <c r="L425" s="35"/>
      <c r="M425" s="35"/>
      <c r="N425" s="31" t="s">
        <v>752</v>
      </c>
      <c r="O425" s="31" t="s">
        <v>7</v>
      </c>
      <c r="P425" s="31" t="s">
        <v>7</v>
      </c>
      <c r="Q425" s="31" t="s">
        <v>84</v>
      </c>
      <c r="R425" s="32">
        <v>44491.0</v>
      </c>
      <c r="S425" s="31" t="s">
        <v>7</v>
      </c>
      <c r="T425" s="32">
        <v>44562.0</v>
      </c>
      <c r="U425" s="31" t="s">
        <v>97</v>
      </c>
      <c r="V425" s="31" t="s">
        <v>665</v>
      </c>
      <c r="W425" s="29"/>
      <c r="X425" s="29"/>
      <c r="Y425" s="29"/>
      <c r="Z425" s="29"/>
      <c r="AA425" s="29"/>
      <c r="AB425" s="29"/>
      <c r="AC425" s="29"/>
      <c r="AD425" s="29"/>
      <c r="AE425" s="29"/>
      <c r="AF425" s="29"/>
    </row>
    <row r="426">
      <c r="A426" s="31">
        <v>425.0</v>
      </c>
      <c r="B426" s="31" t="s">
        <v>144</v>
      </c>
      <c r="C426" s="31" t="s">
        <v>747</v>
      </c>
      <c r="D426" s="31" t="s">
        <v>753</v>
      </c>
      <c r="E426" s="31" t="s">
        <v>152</v>
      </c>
      <c r="F426" s="35"/>
      <c r="G426" s="31" t="s">
        <v>58</v>
      </c>
      <c r="H426" s="32">
        <v>44463.0</v>
      </c>
      <c r="I426" s="31" t="s">
        <v>69</v>
      </c>
      <c r="J426" s="33"/>
      <c r="K426" s="44">
        <v>44475.0</v>
      </c>
      <c r="L426" s="35"/>
      <c r="M426" s="35"/>
      <c r="N426" s="31" t="s">
        <v>754</v>
      </c>
      <c r="O426" s="31" t="s">
        <v>755</v>
      </c>
      <c r="P426" s="31" t="s">
        <v>7</v>
      </c>
      <c r="Q426" s="31" t="s">
        <v>84</v>
      </c>
      <c r="R426" s="32">
        <v>44491.0</v>
      </c>
      <c r="S426" s="31" t="s">
        <v>7</v>
      </c>
      <c r="T426" s="32">
        <v>44562.0</v>
      </c>
      <c r="U426" s="31" t="s">
        <v>61</v>
      </c>
      <c r="V426" s="31" t="s">
        <v>665</v>
      </c>
      <c r="W426" s="29"/>
      <c r="X426" s="29"/>
      <c r="Y426" s="29"/>
      <c r="Z426" s="29"/>
      <c r="AA426" s="29"/>
      <c r="AB426" s="29"/>
      <c r="AC426" s="29"/>
      <c r="AD426" s="29"/>
      <c r="AE426" s="29"/>
      <c r="AF426" s="29"/>
    </row>
    <row r="427">
      <c r="A427" s="31">
        <v>426.0</v>
      </c>
      <c r="B427" s="31" t="s">
        <v>144</v>
      </c>
      <c r="C427" s="31" t="s">
        <v>747</v>
      </c>
      <c r="D427" s="31" t="s">
        <v>756</v>
      </c>
      <c r="E427" s="31" t="s">
        <v>130</v>
      </c>
      <c r="F427" s="35"/>
      <c r="G427" s="31" t="s">
        <v>58</v>
      </c>
      <c r="H427" s="32">
        <v>44463.0</v>
      </c>
      <c r="I427" s="31" t="s">
        <v>69</v>
      </c>
      <c r="J427" s="33"/>
      <c r="K427" s="44">
        <v>44475.0</v>
      </c>
      <c r="L427" s="35"/>
      <c r="M427" s="35"/>
      <c r="N427" s="31"/>
      <c r="O427" s="31" t="s">
        <v>757</v>
      </c>
      <c r="P427" s="31" t="s">
        <v>7</v>
      </c>
      <c r="Q427" s="31" t="s">
        <v>84</v>
      </c>
      <c r="R427" s="32">
        <v>44491.0</v>
      </c>
      <c r="S427" s="31" t="s">
        <v>7</v>
      </c>
      <c r="T427" s="32">
        <v>44861.0</v>
      </c>
      <c r="U427" s="31" t="s">
        <v>61</v>
      </c>
      <c r="V427" s="31" t="s">
        <v>665</v>
      </c>
      <c r="W427" s="29"/>
      <c r="X427" s="29"/>
      <c r="Y427" s="29"/>
      <c r="Z427" s="29"/>
      <c r="AA427" s="29"/>
      <c r="AB427" s="29"/>
      <c r="AC427" s="29"/>
      <c r="AD427" s="29"/>
      <c r="AE427" s="29"/>
      <c r="AF427" s="29"/>
    </row>
    <row r="428">
      <c r="A428" s="31">
        <v>427.0</v>
      </c>
      <c r="B428" s="31" t="s">
        <v>144</v>
      </c>
      <c r="C428" s="31" t="s">
        <v>747</v>
      </c>
      <c r="D428" s="31" t="s">
        <v>758</v>
      </c>
      <c r="E428" s="31" t="s">
        <v>152</v>
      </c>
      <c r="F428" s="35"/>
      <c r="G428" s="31" t="s">
        <v>58</v>
      </c>
      <c r="H428" s="32">
        <v>44463.0</v>
      </c>
      <c r="I428" s="31" t="s">
        <v>69</v>
      </c>
      <c r="J428" s="33"/>
      <c r="K428" s="44">
        <v>44475.0</v>
      </c>
      <c r="L428" s="35"/>
      <c r="M428" s="35"/>
      <c r="N428" s="31"/>
      <c r="O428" s="31" t="s">
        <v>7</v>
      </c>
      <c r="P428" s="31" t="s">
        <v>7</v>
      </c>
      <c r="Q428" s="31" t="s">
        <v>84</v>
      </c>
      <c r="R428" s="32">
        <v>44491.0</v>
      </c>
      <c r="S428" s="31" t="s">
        <v>7</v>
      </c>
      <c r="T428" s="32">
        <v>44562.0</v>
      </c>
      <c r="U428" s="31" t="s">
        <v>61</v>
      </c>
      <c r="V428" s="31" t="s">
        <v>665</v>
      </c>
      <c r="W428" s="29"/>
      <c r="X428" s="29"/>
      <c r="Y428" s="29"/>
      <c r="Z428" s="29"/>
      <c r="AA428" s="29"/>
      <c r="AB428" s="29"/>
      <c r="AC428" s="29"/>
      <c r="AD428" s="29"/>
      <c r="AE428" s="29"/>
      <c r="AF428" s="29"/>
    </row>
    <row r="429">
      <c r="A429" s="31">
        <v>428.0</v>
      </c>
      <c r="B429" s="31" t="s">
        <v>144</v>
      </c>
      <c r="C429" s="31" t="s">
        <v>747</v>
      </c>
      <c r="D429" s="31" t="s">
        <v>759</v>
      </c>
      <c r="E429" s="31" t="s">
        <v>120</v>
      </c>
      <c r="F429" s="35"/>
      <c r="G429" s="31" t="s">
        <v>58</v>
      </c>
      <c r="H429" s="32">
        <v>44463.0</v>
      </c>
      <c r="I429" s="31" t="s">
        <v>69</v>
      </c>
      <c r="J429" s="33"/>
      <c r="K429" s="44"/>
      <c r="L429" s="35"/>
      <c r="M429" s="35"/>
      <c r="N429" s="31"/>
      <c r="O429" s="31" t="s">
        <v>7</v>
      </c>
      <c r="P429" s="31" t="s">
        <v>7</v>
      </c>
      <c r="Q429" s="31" t="s">
        <v>84</v>
      </c>
      <c r="R429" s="32" t="s">
        <v>760</v>
      </c>
      <c r="S429" s="31" t="s">
        <v>7</v>
      </c>
      <c r="T429" s="32">
        <v>44562.0</v>
      </c>
      <c r="U429" s="31" t="s">
        <v>123</v>
      </c>
      <c r="V429" s="31" t="s">
        <v>761</v>
      </c>
      <c r="W429" s="29"/>
      <c r="X429" s="29"/>
      <c r="Y429" s="29"/>
      <c r="Z429" s="29"/>
      <c r="AA429" s="29"/>
      <c r="AB429" s="29"/>
      <c r="AC429" s="29"/>
      <c r="AD429" s="29"/>
      <c r="AE429" s="29"/>
      <c r="AF429" s="29"/>
    </row>
    <row r="430">
      <c r="A430" s="31">
        <v>429.0</v>
      </c>
      <c r="B430" s="31" t="s">
        <v>144</v>
      </c>
      <c r="C430" s="31" t="s">
        <v>747</v>
      </c>
      <c r="D430" s="31" t="s">
        <v>762</v>
      </c>
      <c r="E430" s="31" t="s">
        <v>152</v>
      </c>
      <c r="F430" s="35"/>
      <c r="G430" s="31" t="s">
        <v>58</v>
      </c>
      <c r="H430" s="32">
        <v>44463.0</v>
      </c>
      <c r="I430" s="31" t="s">
        <v>69</v>
      </c>
      <c r="J430" s="33"/>
      <c r="K430" s="44"/>
      <c r="L430" s="35"/>
      <c r="M430" s="35"/>
      <c r="N430" s="31"/>
      <c r="O430" s="31" t="s">
        <v>763</v>
      </c>
      <c r="P430" s="31" t="s">
        <v>71</v>
      </c>
      <c r="Q430" s="31" t="s">
        <v>84</v>
      </c>
      <c r="R430" s="32">
        <v>44491.0</v>
      </c>
      <c r="S430" s="31" t="s">
        <v>90</v>
      </c>
      <c r="T430" s="32">
        <v>44865.0</v>
      </c>
      <c r="U430" s="31" t="s">
        <v>61</v>
      </c>
      <c r="V430" s="31" t="s">
        <v>665</v>
      </c>
      <c r="W430" s="29"/>
      <c r="X430" s="29"/>
      <c r="Y430" s="29"/>
      <c r="Z430" s="29"/>
      <c r="AA430" s="29"/>
      <c r="AB430" s="29"/>
      <c r="AC430" s="29"/>
      <c r="AD430" s="29"/>
      <c r="AE430" s="29"/>
      <c r="AF430" s="29"/>
    </row>
    <row r="431">
      <c r="A431" s="31">
        <v>430.0</v>
      </c>
      <c r="B431" s="31" t="s">
        <v>144</v>
      </c>
      <c r="C431" s="31" t="s">
        <v>747</v>
      </c>
      <c r="D431" s="31" t="s">
        <v>764</v>
      </c>
      <c r="E431" s="31" t="s">
        <v>130</v>
      </c>
      <c r="F431" s="35"/>
      <c r="G431" s="31" t="s">
        <v>58</v>
      </c>
      <c r="H431" s="32">
        <v>44463.0</v>
      </c>
      <c r="I431" s="31" t="s">
        <v>69</v>
      </c>
      <c r="J431" s="33"/>
      <c r="K431" s="44"/>
      <c r="L431" s="35"/>
      <c r="M431" s="35"/>
      <c r="N431" s="31" t="s">
        <v>765</v>
      </c>
      <c r="O431" s="31" t="s">
        <v>766</v>
      </c>
      <c r="P431" s="31" t="s">
        <v>7</v>
      </c>
      <c r="Q431" s="31" t="s">
        <v>84</v>
      </c>
      <c r="R431" s="32">
        <v>44491.0</v>
      </c>
      <c r="S431" s="31" t="s">
        <v>7</v>
      </c>
      <c r="T431" s="32">
        <v>44865.0</v>
      </c>
      <c r="U431" s="31" t="s">
        <v>61</v>
      </c>
      <c r="V431" s="31" t="s">
        <v>665</v>
      </c>
      <c r="W431" s="29"/>
      <c r="X431" s="29"/>
      <c r="Y431" s="29"/>
      <c r="Z431" s="29"/>
      <c r="AA431" s="29"/>
      <c r="AB431" s="29"/>
      <c r="AC431" s="29"/>
      <c r="AD431" s="29"/>
      <c r="AE431" s="29"/>
      <c r="AF431" s="29"/>
    </row>
    <row r="432">
      <c r="A432" s="31">
        <v>431.0</v>
      </c>
      <c r="B432" s="31" t="s">
        <v>144</v>
      </c>
      <c r="C432" s="31" t="s">
        <v>747</v>
      </c>
      <c r="D432" s="31" t="s">
        <v>767</v>
      </c>
      <c r="E432" s="31" t="s">
        <v>120</v>
      </c>
      <c r="F432" s="35"/>
      <c r="G432" s="31" t="s">
        <v>58</v>
      </c>
      <c r="H432" s="32">
        <v>44463.0</v>
      </c>
      <c r="I432" s="31" t="s">
        <v>69</v>
      </c>
      <c r="J432" s="33"/>
      <c r="K432" s="44"/>
      <c r="L432" s="35"/>
      <c r="M432" s="35"/>
      <c r="N432" s="31" t="s">
        <v>768</v>
      </c>
      <c r="O432" s="31" t="s">
        <v>7</v>
      </c>
      <c r="P432" s="31" t="s">
        <v>7</v>
      </c>
      <c r="Q432" s="31" t="s">
        <v>84</v>
      </c>
      <c r="R432" s="32">
        <v>44491.0</v>
      </c>
      <c r="S432" s="31" t="s">
        <v>7</v>
      </c>
      <c r="T432" s="32">
        <v>44562.0</v>
      </c>
      <c r="U432" s="31" t="s">
        <v>123</v>
      </c>
      <c r="V432" s="31" t="s">
        <v>665</v>
      </c>
      <c r="W432" s="29"/>
      <c r="X432" s="29"/>
      <c r="Y432" s="29"/>
      <c r="Z432" s="29"/>
      <c r="AA432" s="29"/>
      <c r="AB432" s="29"/>
      <c r="AC432" s="29"/>
      <c r="AD432" s="29"/>
      <c r="AE432" s="29"/>
      <c r="AF432" s="29"/>
    </row>
    <row r="433">
      <c r="A433" s="31">
        <v>432.0</v>
      </c>
      <c r="B433" s="31" t="s">
        <v>165</v>
      </c>
      <c r="C433" s="31" t="s">
        <v>769</v>
      </c>
      <c r="D433" s="31" t="s">
        <v>770</v>
      </c>
      <c r="E433" s="31" t="s">
        <v>67</v>
      </c>
      <c r="F433" s="35"/>
      <c r="G433" s="31" t="s">
        <v>58</v>
      </c>
      <c r="H433" s="32">
        <v>44463.0</v>
      </c>
      <c r="I433" s="31" t="s">
        <v>69</v>
      </c>
      <c r="J433" s="33"/>
      <c r="K433" s="44"/>
      <c r="L433" s="35"/>
      <c r="M433" s="35"/>
      <c r="N433" s="31"/>
      <c r="O433" s="31"/>
      <c r="P433" s="31" t="s">
        <v>7</v>
      </c>
      <c r="Q433" s="31" t="s">
        <v>84</v>
      </c>
      <c r="R433" s="32">
        <v>44511.0</v>
      </c>
      <c r="S433" s="31" t="s">
        <v>7</v>
      </c>
      <c r="T433" s="32">
        <v>44562.0</v>
      </c>
      <c r="U433" s="31" t="s">
        <v>97</v>
      </c>
      <c r="V433" s="31" t="s">
        <v>665</v>
      </c>
      <c r="W433" s="29"/>
      <c r="X433" s="29"/>
      <c r="Y433" s="29"/>
      <c r="Z433" s="29"/>
      <c r="AA433" s="29"/>
      <c r="AB433" s="29"/>
      <c r="AC433" s="29"/>
      <c r="AD433" s="29"/>
      <c r="AE433" s="29"/>
      <c r="AF433" s="29"/>
    </row>
    <row r="434">
      <c r="A434" s="31">
        <v>433.0</v>
      </c>
      <c r="B434" s="31" t="s">
        <v>165</v>
      </c>
      <c r="C434" s="31" t="s">
        <v>769</v>
      </c>
      <c r="D434" s="31" t="s">
        <v>771</v>
      </c>
      <c r="E434" s="31" t="s">
        <v>120</v>
      </c>
      <c r="F434" s="35"/>
      <c r="G434" s="31" t="s">
        <v>58</v>
      </c>
      <c r="H434" s="32">
        <v>44463.0</v>
      </c>
      <c r="I434" s="31" t="s">
        <v>69</v>
      </c>
      <c r="J434" s="33"/>
      <c r="K434" s="44"/>
      <c r="L434" s="35"/>
      <c r="M434" s="35"/>
      <c r="N434" s="31" t="s">
        <v>772</v>
      </c>
      <c r="O434" s="31"/>
      <c r="P434" s="31" t="s">
        <v>7</v>
      </c>
      <c r="Q434" s="31" t="s">
        <v>84</v>
      </c>
      <c r="R434" s="32" t="s">
        <v>773</v>
      </c>
      <c r="S434" s="31" t="s">
        <v>7</v>
      </c>
      <c r="T434" s="32">
        <v>44562.0</v>
      </c>
      <c r="U434" s="31" t="s">
        <v>123</v>
      </c>
      <c r="V434" s="31" t="s">
        <v>204</v>
      </c>
      <c r="W434" s="29"/>
      <c r="X434" s="29"/>
      <c r="Y434" s="29"/>
      <c r="Z434" s="29"/>
      <c r="AA434" s="29"/>
      <c r="AB434" s="29"/>
      <c r="AC434" s="29"/>
      <c r="AD434" s="29"/>
      <c r="AE434" s="29"/>
      <c r="AF434" s="29"/>
    </row>
    <row r="435">
      <c r="A435" s="31">
        <v>434.0</v>
      </c>
      <c r="B435" s="31" t="s">
        <v>165</v>
      </c>
      <c r="C435" s="31" t="s">
        <v>769</v>
      </c>
      <c r="D435" s="31" t="s">
        <v>774</v>
      </c>
      <c r="E435" s="31" t="s">
        <v>130</v>
      </c>
      <c r="F435" s="35"/>
      <c r="G435" s="31" t="s">
        <v>58</v>
      </c>
      <c r="H435" s="32">
        <v>44463.0</v>
      </c>
      <c r="I435" s="31" t="s">
        <v>69</v>
      </c>
      <c r="J435" s="33"/>
      <c r="K435" s="44"/>
      <c r="L435" s="35"/>
      <c r="M435" s="35"/>
      <c r="N435" s="31" t="s">
        <v>775</v>
      </c>
      <c r="O435" s="31"/>
      <c r="P435" s="31" t="s">
        <v>7</v>
      </c>
      <c r="Q435" s="31" t="s">
        <v>84</v>
      </c>
      <c r="R435" s="32"/>
      <c r="S435" s="31" t="s">
        <v>7</v>
      </c>
      <c r="T435" s="32">
        <v>44562.0</v>
      </c>
      <c r="U435" s="31" t="s">
        <v>61</v>
      </c>
      <c r="V435" s="31" t="s">
        <v>204</v>
      </c>
      <c r="W435" s="29"/>
      <c r="X435" s="29"/>
      <c r="Y435" s="29"/>
      <c r="Z435" s="29"/>
      <c r="AA435" s="29"/>
      <c r="AB435" s="29"/>
      <c r="AC435" s="29"/>
      <c r="AD435" s="29"/>
      <c r="AE435" s="29"/>
      <c r="AF435" s="29"/>
    </row>
    <row r="436">
      <c r="A436" s="31">
        <v>435.0</v>
      </c>
      <c r="B436" s="31" t="s">
        <v>165</v>
      </c>
      <c r="C436" s="31" t="s">
        <v>769</v>
      </c>
      <c r="D436" s="31" t="s">
        <v>776</v>
      </c>
      <c r="E436" s="31" t="s">
        <v>120</v>
      </c>
      <c r="F436" s="35"/>
      <c r="G436" s="31" t="s">
        <v>58</v>
      </c>
      <c r="H436" s="32">
        <v>44463.0</v>
      </c>
      <c r="I436" s="31" t="s">
        <v>69</v>
      </c>
      <c r="J436" s="33"/>
      <c r="K436" s="44"/>
      <c r="L436" s="35"/>
      <c r="M436" s="35"/>
      <c r="N436" s="31" t="s">
        <v>777</v>
      </c>
      <c r="O436" s="31"/>
      <c r="P436" s="31" t="s">
        <v>7</v>
      </c>
      <c r="Q436" s="31" t="s">
        <v>84</v>
      </c>
      <c r="R436" s="32" t="s">
        <v>773</v>
      </c>
      <c r="S436" s="31" t="s">
        <v>7</v>
      </c>
      <c r="T436" s="32">
        <v>44562.0</v>
      </c>
      <c r="U436" s="31" t="s">
        <v>97</v>
      </c>
      <c r="V436" s="31" t="s">
        <v>204</v>
      </c>
      <c r="W436" s="29"/>
      <c r="X436" s="29"/>
      <c r="Y436" s="29"/>
      <c r="Z436" s="29"/>
      <c r="AA436" s="29"/>
      <c r="AB436" s="29"/>
      <c r="AC436" s="29"/>
      <c r="AD436" s="29"/>
      <c r="AE436" s="29"/>
      <c r="AF436" s="29"/>
    </row>
    <row r="437">
      <c r="A437" s="31">
        <v>436.0</v>
      </c>
      <c r="B437" s="31" t="s">
        <v>165</v>
      </c>
      <c r="C437" s="31" t="s">
        <v>769</v>
      </c>
      <c r="D437" s="31" t="s">
        <v>778</v>
      </c>
      <c r="E437" s="31" t="s">
        <v>120</v>
      </c>
      <c r="F437" s="35"/>
      <c r="G437" s="31" t="s">
        <v>58</v>
      </c>
      <c r="H437" s="32">
        <v>44463.0</v>
      </c>
      <c r="I437" s="31" t="s">
        <v>69</v>
      </c>
      <c r="J437" s="33"/>
      <c r="K437" s="44"/>
      <c r="L437" s="35"/>
      <c r="M437" s="35"/>
      <c r="N437" s="31" t="s">
        <v>779</v>
      </c>
      <c r="O437" s="31"/>
      <c r="P437" s="31" t="s">
        <v>7</v>
      </c>
      <c r="Q437" s="31" t="s">
        <v>84</v>
      </c>
      <c r="R437" s="32">
        <v>44515.0</v>
      </c>
      <c r="S437" s="31" t="s">
        <v>7</v>
      </c>
      <c r="T437" s="32">
        <v>44562.0</v>
      </c>
      <c r="U437" s="31" t="s">
        <v>123</v>
      </c>
      <c r="V437" s="31" t="s">
        <v>665</v>
      </c>
      <c r="W437" s="29"/>
      <c r="X437" s="29"/>
      <c r="Y437" s="29"/>
      <c r="Z437" s="29"/>
      <c r="AA437" s="29"/>
      <c r="AB437" s="29"/>
      <c r="AC437" s="29"/>
      <c r="AD437" s="29"/>
      <c r="AE437" s="29"/>
      <c r="AF437" s="29"/>
    </row>
    <row r="438">
      <c r="A438" s="31">
        <v>437.0</v>
      </c>
      <c r="B438" s="31" t="s">
        <v>165</v>
      </c>
      <c r="C438" s="31" t="s">
        <v>769</v>
      </c>
      <c r="D438" s="31" t="s">
        <v>780</v>
      </c>
      <c r="E438" s="31" t="s">
        <v>152</v>
      </c>
      <c r="F438" s="35"/>
      <c r="G438" s="31" t="s">
        <v>58</v>
      </c>
      <c r="H438" s="32">
        <v>44463.0</v>
      </c>
      <c r="I438" s="31" t="s">
        <v>69</v>
      </c>
      <c r="J438" s="33"/>
      <c r="K438" s="44"/>
      <c r="L438" s="35"/>
      <c r="M438" s="35"/>
      <c r="N438" s="31" t="s">
        <v>781</v>
      </c>
      <c r="O438" s="31"/>
      <c r="P438" s="31" t="s">
        <v>7</v>
      </c>
      <c r="Q438" s="31" t="s">
        <v>84</v>
      </c>
      <c r="R438" s="32"/>
      <c r="S438" s="31" t="s">
        <v>7</v>
      </c>
      <c r="T438" s="32">
        <v>44562.0</v>
      </c>
      <c r="U438" s="31" t="s">
        <v>61</v>
      </c>
      <c r="V438" s="31" t="s">
        <v>204</v>
      </c>
      <c r="W438" s="29"/>
      <c r="X438" s="29"/>
      <c r="Y438" s="29"/>
      <c r="Z438" s="29"/>
      <c r="AA438" s="29"/>
      <c r="AB438" s="29"/>
      <c r="AC438" s="29"/>
      <c r="AD438" s="29"/>
      <c r="AE438" s="29"/>
      <c r="AF438" s="29"/>
    </row>
    <row r="439">
      <c r="A439" s="31">
        <v>438.0</v>
      </c>
      <c r="B439" s="31" t="s">
        <v>165</v>
      </c>
      <c r="C439" s="31" t="s">
        <v>769</v>
      </c>
      <c r="D439" s="31" t="s">
        <v>782</v>
      </c>
      <c r="E439" s="31" t="s">
        <v>120</v>
      </c>
      <c r="F439" s="35"/>
      <c r="G439" s="31" t="s">
        <v>58</v>
      </c>
      <c r="H439" s="32">
        <v>44463.0</v>
      </c>
      <c r="I439" s="31" t="s">
        <v>69</v>
      </c>
      <c r="J439" s="33"/>
      <c r="K439" s="44"/>
      <c r="L439" s="35"/>
      <c r="M439" s="35"/>
      <c r="N439" s="31" t="s">
        <v>783</v>
      </c>
      <c r="O439" s="31"/>
      <c r="P439" s="31" t="s">
        <v>7</v>
      </c>
      <c r="Q439" s="31" t="s">
        <v>84</v>
      </c>
      <c r="R439" s="32"/>
      <c r="S439" s="31" t="s">
        <v>7</v>
      </c>
      <c r="T439" s="32">
        <v>44562.0</v>
      </c>
      <c r="U439" s="31" t="s">
        <v>123</v>
      </c>
      <c r="V439" s="31" t="s">
        <v>204</v>
      </c>
      <c r="W439" s="29"/>
      <c r="X439" s="29"/>
      <c r="Y439" s="29"/>
      <c r="Z439" s="29"/>
      <c r="AA439" s="29"/>
      <c r="AB439" s="29"/>
      <c r="AC439" s="29"/>
      <c r="AD439" s="29"/>
      <c r="AE439" s="29"/>
      <c r="AF439" s="29"/>
    </row>
    <row r="440">
      <c r="A440" s="31">
        <v>439.0</v>
      </c>
      <c r="B440" s="31" t="s">
        <v>165</v>
      </c>
      <c r="C440" s="31" t="s">
        <v>769</v>
      </c>
      <c r="D440" s="31" t="s">
        <v>784</v>
      </c>
      <c r="E440" s="31" t="s">
        <v>120</v>
      </c>
      <c r="F440" s="35"/>
      <c r="G440" s="31" t="s">
        <v>58</v>
      </c>
      <c r="H440" s="32">
        <v>44463.0</v>
      </c>
      <c r="I440" s="31" t="s">
        <v>69</v>
      </c>
      <c r="J440" s="33"/>
      <c r="K440" s="44"/>
      <c r="L440" s="35"/>
      <c r="M440" s="35"/>
      <c r="N440" s="31" t="s">
        <v>785</v>
      </c>
      <c r="O440" s="31"/>
      <c r="P440" s="31" t="s">
        <v>7</v>
      </c>
      <c r="Q440" s="31" t="s">
        <v>84</v>
      </c>
      <c r="R440" s="32">
        <v>44515.0</v>
      </c>
      <c r="S440" s="31" t="s">
        <v>7</v>
      </c>
      <c r="T440" s="32">
        <v>44562.0</v>
      </c>
      <c r="U440" s="31" t="s">
        <v>97</v>
      </c>
      <c r="V440" s="31" t="s">
        <v>665</v>
      </c>
      <c r="W440" s="29"/>
      <c r="X440" s="29"/>
      <c r="Y440" s="29"/>
      <c r="Z440" s="29"/>
      <c r="AA440" s="29"/>
      <c r="AB440" s="29"/>
      <c r="AC440" s="29"/>
      <c r="AD440" s="29"/>
      <c r="AE440" s="29"/>
      <c r="AF440" s="29"/>
    </row>
    <row r="441">
      <c r="A441" s="31">
        <v>440.0</v>
      </c>
      <c r="B441" s="31" t="s">
        <v>165</v>
      </c>
      <c r="C441" s="31" t="s">
        <v>769</v>
      </c>
      <c r="D441" s="31" t="s">
        <v>786</v>
      </c>
      <c r="E441" s="31" t="s">
        <v>120</v>
      </c>
      <c r="F441" s="35"/>
      <c r="G441" s="31" t="s">
        <v>58</v>
      </c>
      <c r="H441" s="32">
        <v>44463.0</v>
      </c>
      <c r="I441" s="31" t="s">
        <v>69</v>
      </c>
      <c r="J441" s="31" t="s">
        <v>787</v>
      </c>
      <c r="K441" s="44"/>
      <c r="L441" s="35"/>
      <c r="M441" s="35"/>
      <c r="N441" s="42"/>
      <c r="O441" s="31"/>
      <c r="P441" s="31" t="s">
        <v>7</v>
      </c>
      <c r="Q441" s="31" t="s">
        <v>84</v>
      </c>
      <c r="R441" s="32">
        <v>44515.0</v>
      </c>
      <c r="S441" s="31" t="s">
        <v>7</v>
      </c>
      <c r="T441" s="32">
        <v>44562.0</v>
      </c>
      <c r="U441" s="31" t="s">
        <v>123</v>
      </c>
      <c r="V441" s="31" t="s">
        <v>665</v>
      </c>
      <c r="W441" s="29"/>
      <c r="X441" s="29"/>
      <c r="Y441" s="29"/>
      <c r="Z441" s="29"/>
      <c r="AA441" s="29"/>
      <c r="AB441" s="29"/>
      <c r="AC441" s="29"/>
      <c r="AD441" s="29"/>
      <c r="AE441" s="29"/>
      <c r="AF441" s="29"/>
    </row>
    <row r="442">
      <c r="A442" s="31">
        <v>441.0</v>
      </c>
      <c r="B442" s="31" t="s">
        <v>165</v>
      </c>
      <c r="C442" s="31" t="s">
        <v>769</v>
      </c>
      <c r="D442" s="31" t="s">
        <v>788</v>
      </c>
      <c r="E442" s="31" t="s">
        <v>130</v>
      </c>
      <c r="F442" s="35"/>
      <c r="G442" s="31" t="s">
        <v>89</v>
      </c>
      <c r="H442" s="32">
        <v>44511.0</v>
      </c>
      <c r="I442" s="31" t="s">
        <v>69</v>
      </c>
      <c r="J442" s="33"/>
      <c r="K442" s="44"/>
      <c r="L442" s="35"/>
      <c r="M442" s="35"/>
      <c r="N442" s="31"/>
      <c r="O442" s="31"/>
      <c r="P442" s="31" t="s">
        <v>7</v>
      </c>
      <c r="Q442" s="31" t="s">
        <v>84</v>
      </c>
      <c r="R442" s="32"/>
      <c r="S442" s="31" t="s">
        <v>7</v>
      </c>
      <c r="T442" s="32">
        <v>44562.0</v>
      </c>
      <c r="U442" s="31" t="s">
        <v>61</v>
      </c>
      <c r="V442" s="31" t="s">
        <v>204</v>
      </c>
      <c r="W442" s="29"/>
      <c r="X442" s="29"/>
      <c r="Y442" s="29"/>
      <c r="Z442" s="29"/>
      <c r="AA442" s="29"/>
      <c r="AB442" s="29"/>
      <c r="AC442" s="29"/>
      <c r="AD442" s="29"/>
      <c r="AE442" s="29"/>
      <c r="AF442" s="29"/>
    </row>
    <row r="443">
      <c r="A443" s="31">
        <v>442.0</v>
      </c>
      <c r="B443" s="31" t="s">
        <v>165</v>
      </c>
      <c r="C443" s="31" t="s">
        <v>769</v>
      </c>
      <c r="D443" s="31" t="s">
        <v>789</v>
      </c>
      <c r="E443" s="31" t="s">
        <v>67</v>
      </c>
      <c r="F443" s="35"/>
      <c r="G443" s="31" t="s">
        <v>89</v>
      </c>
      <c r="H443" s="32">
        <v>44511.0</v>
      </c>
      <c r="I443" s="31" t="s">
        <v>69</v>
      </c>
      <c r="J443" s="33"/>
      <c r="K443" s="44"/>
      <c r="L443" s="35"/>
      <c r="M443" s="35"/>
      <c r="N443" s="31"/>
      <c r="O443" s="31"/>
      <c r="P443" s="31" t="s">
        <v>7</v>
      </c>
      <c r="Q443" s="31" t="s">
        <v>84</v>
      </c>
      <c r="R443" s="32"/>
      <c r="S443" s="31" t="s">
        <v>7</v>
      </c>
      <c r="T443" s="32">
        <v>44562.0</v>
      </c>
      <c r="U443" s="31" t="s">
        <v>61</v>
      </c>
      <c r="V443" s="31" t="s">
        <v>204</v>
      </c>
      <c r="W443" s="29"/>
      <c r="X443" s="29"/>
      <c r="Y443" s="29"/>
      <c r="Z443" s="29"/>
      <c r="AA443" s="29"/>
      <c r="AB443" s="29"/>
      <c r="AC443" s="29"/>
      <c r="AD443" s="29"/>
      <c r="AE443" s="29"/>
      <c r="AF443" s="29"/>
    </row>
    <row r="444">
      <c r="A444" s="31">
        <v>443.0</v>
      </c>
      <c r="B444" s="31" t="s">
        <v>165</v>
      </c>
      <c r="C444" s="31" t="s">
        <v>769</v>
      </c>
      <c r="D444" s="31" t="s">
        <v>790</v>
      </c>
      <c r="E444" s="31" t="s">
        <v>67</v>
      </c>
      <c r="F444" s="35"/>
      <c r="G444" s="31" t="s">
        <v>89</v>
      </c>
      <c r="H444" s="32">
        <v>44511.0</v>
      </c>
      <c r="I444" s="31" t="s">
        <v>69</v>
      </c>
      <c r="J444" s="33"/>
      <c r="K444" s="44"/>
      <c r="L444" s="35"/>
      <c r="M444" s="35"/>
      <c r="N444" s="48"/>
      <c r="O444" s="31"/>
      <c r="P444" s="31" t="s">
        <v>7</v>
      </c>
      <c r="Q444" s="31" t="s">
        <v>84</v>
      </c>
      <c r="R444" s="32"/>
      <c r="S444" s="31" t="s">
        <v>7</v>
      </c>
      <c r="T444" s="32">
        <v>44562.0</v>
      </c>
      <c r="U444" s="35"/>
      <c r="V444" s="48" t="s">
        <v>791</v>
      </c>
      <c r="W444" s="29"/>
      <c r="X444" s="29"/>
      <c r="Y444" s="29"/>
      <c r="Z444" s="29"/>
      <c r="AA444" s="29"/>
      <c r="AB444" s="29"/>
      <c r="AC444" s="29"/>
      <c r="AD444" s="29"/>
      <c r="AE444" s="29"/>
      <c r="AF444" s="29"/>
    </row>
    <row r="445">
      <c r="A445" s="31">
        <v>444.0</v>
      </c>
      <c r="B445" s="31" t="s">
        <v>165</v>
      </c>
      <c r="C445" s="31" t="s">
        <v>769</v>
      </c>
      <c r="D445" s="31" t="s">
        <v>792</v>
      </c>
      <c r="E445" s="31" t="s">
        <v>152</v>
      </c>
      <c r="F445" s="35"/>
      <c r="G445" s="31" t="s">
        <v>58</v>
      </c>
      <c r="H445" s="32">
        <v>44463.0</v>
      </c>
      <c r="I445" s="31" t="s">
        <v>69</v>
      </c>
      <c r="J445" s="33"/>
      <c r="K445" s="44"/>
      <c r="L445" s="35"/>
      <c r="M445" s="35"/>
      <c r="N445" s="31"/>
      <c r="O445" s="31"/>
      <c r="P445" s="31" t="s">
        <v>7</v>
      </c>
      <c r="Q445" s="31" t="s">
        <v>84</v>
      </c>
      <c r="R445" s="32">
        <v>44511.0</v>
      </c>
      <c r="S445" s="31" t="s">
        <v>7</v>
      </c>
      <c r="T445" s="32">
        <v>44562.0</v>
      </c>
      <c r="U445" s="31" t="s">
        <v>61</v>
      </c>
      <c r="V445" s="31" t="s">
        <v>665</v>
      </c>
      <c r="W445" s="29"/>
      <c r="X445" s="29"/>
      <c r="Y445" s="29"/>
      <c r="Z445" s="29"/>
      <c r="AA445" s="29"/>
      <c r="AB445" s="29"/>
      <c r="AC445" s="29"/>
      <c r="AD445" s="29"/>
      <c r="AE445" s="29"/>
      <c r="AF445" s="29"/>
    </row>
    <row r="446">
      <c r="A446" s="31">
        <v>445.0</v>
      </c>
      <c r="B446" s="31" t="s">
        <v>165</v>
      </c>
      <c r="C446" s="31" t="s">
        <v>769</v>
      </c>
      <c r="D446" s="31" t="s">
        <v>793</v>
      </c>
      <c r="E446" s="31" t="s">
        <v>67</v>
      </c>
      <c r="F446" s="35"/>
      <c r="G446" s="31" t="s">
        <v>89</v>
      </c>
      <c r="H446" s="32">
        <v>44515.0</v>
      </c>
      <c r="I446" s="31" t="s">
        <v>69</v>
      </c>
      <c r="J446" s="33"/>
      <c r="K446" s="44"/>
      <c r="L446" s="35"/>
      <c r="M446" s="35"/>
      <c r="N446" s="48"/>
      <c r="O446" s="31"/>
      <c r="P446" s="31" t="s">
        <v>7</v>
      </c>
      <c r="Q446" s="31" t="s">
        <v>84</v>
      </c>
      <c r="R446" s="32"/>
      <c r="S446" s="31" t="s">
        <v>7</v>
      </c>
      <c r="T446" s="32">
        <v>44562.0</v>
      </c>
      <c r="U446" s="31" t="s">
        <v>61</v>
      </c>
      <c r="V446" s="48" t="s">
        <v>791</v>
      </c>
      <c r="W446" s="29"/>
      <c r="X446" s="29"/>
      <c r="Y446" s="29"/>
      <c r="Z446" s="29"/>
      <c r="AA446" s="29"/>
      <c r="AB446" s="29"/>
      <c r="AC446" s="29"/>
      <c r="AD446" s="29"/>
      <c r="AE446" s="29"/>
      <c r="AF446" s="29"/>
    </row>
    <row r="447">
      <c r="A447" s="31">
        <v>446.0</v>
      </c>
      <c r="B447" s="31" t="s">
        <v>62</v>
      </c>
      <c r="C447" s="31" t="s">
        <v>714</v>
      </c>
      <c r="D447" s="31" t="s">
        <v>794</v>
      </c>
      <c r="E447" s="31" t="s">
        <v>152</v>
      </c>
      <c r="F447" s="35"/>
      <c r="G447" s="31" t="s">
        <v>58</v>
      </c>
      <c r="H447" s="32">
        <v>44463.0</v>
      </c>
      <c r="I447" s="31" t="s">
        <v>69</v>
      </c>
      <c r="J447" s="33"/>
      <c r="K447" s="44"/>
      <c r="L447" s="35"/>
      <c r="M447" s="35"/>
      <c r="N447" s="31" t="s">
        <v>795</v>
      </c>
      <c r="O447" s="31"/>
      <c r="P447" s="31" t="s">
        <v>7</v>
      </c>
      <c r="Q447" s="31" t="s">
        <v>84</v>
      </c>
      <c r="R447" s="32"/>
      <c r="S447" s="31" t="s">
        <v>7</v>
      </c>
      <c r="T447" s="32">
        <v>44562.0</v>
      </c>
      <c r="U447" s="31" t="s">
        <v>61</v>
      </c>
      <c r="V447" s="31" t="s">
        <v>204</v>
      </c>
      <c r="W447" s="29"/>
      <c r="X447" s="29"/>
      <c r="Y447" s="29"/>
      <c r="Z447" s="29"/>
      <c r="AA447" s="29"/>
      <c r="AB447" s="29"/>
      <c r="AC447" s="29"/>
      <c r="AD447" s="29"/>
      <c r="AE447" s="29"/>
      <c r="AF447" s="29"/>
    </row>
    <row r="448">
      <c r="A448" s="31">
        <v>447.0</v>
      </c>
      <c r="B448" s="31" t="s">
        <v>165</v>
      </c>
      <c r="C448" s="31" t="s">
        <v>769</v>
      </c>
      <c r="D448" s="31" t="s">
        <v>796</v>
      </c>
      <c r="E448" s="31" t="s">
        <v>152</v>
      </c>
      <c r="F448" s="35"/>
      <c r="G448" s="31" t="s">
        <v>58</v>
      </c>
      <c r="H448" s="32">
        <v>44463.0</v>
      </c>
      <c r="I448" s="31" t="s">
        <v>69</v>
      </c>
      <c r="J448" s="33"/>
      <c r="K448" s="44">
        <v>44476.0</v>
      </c>
      <c r="L448" s="35"/>
      <c r="M448" s="35"/>
      <c r="N448" s="31"/>
      <c r="O448" s="31"/>
      <c r="P448" s="31" t="s">
        <v>7</v>
      </c>
      <c r="Q448" s="31" t="s">
        <v>84</v>
      </c>
      <c r="R448" s="32">
        <v>44515.0</v>
      </c>
      <c r="S448" s="31" t="s">
        <v>7</v>
      </c>
      <c r="T448" s="32">
        <v>44562.0</v>
      </c>
      <c r="U448" s="31" t="s">
        <v>61</v>
      </c>
      <c r="V448" s="31" t="s">
        <v>665</v>
      </c>
      <c r="W448" s="29"/>
      <c r="X448" s="29"/>
      <c r="Y448" s="29"/>
      <c r="Z448" s="29"/>
      <c r="AA448" s="29"/>
      <c r="AB448" s="29"/>
      <c r="AC448" s="29"/>
      <c r="AD448" s="29"/>
      <c r="AE448" s="29"/>
      <c r="AF448" s="29"/>
    </row>
    <row r="449">
      <c r="A449" s="31">
        <v>448.0</v>
      </c>
      <c r="B449" s="31" t="s">
        <v>165</v>
      </c>
      <c r="C449" s="31" t="s">
        <v>769</v>
      </c>
      <c r="D449" s="31" t="s">
        <v>797</v>
      </c>
      <c r="E449" s="31" t="s">
        <v>120</v>
      </c>
      <c r="F449" s="35"/>
      <c r="G449" s="31" t="s">
        <v>58</v>
      </c>
      <c r="H449" s="32">
        <v>44463.0</v>
      </c>
      <c r="I449" s="31" t="s">
        <v>69</v>
      </c>
      <c r="J449" s="33"/>
      <c r="K449" s="44"/>
      <c r="L449" s="35"/>
      <c r="M449" s="35"/>
      <c r="N449" s="31" t="s">
        <v>798</v>
      </c>
      <c r="O449" s="31"/>
      <c r="P449" s="31" t="s">
        <v>7</v>
      </c>
      <c r="Q449" s="31" t="s">
        <v>84</v>
      </c>
      <c r="R449" s="32">
        <v>44515.0</v>
      </c>
      <c r="S449" s="31" t="s">
        <v>7</v>
      </c>
      <c r="T449" s="32">
        <v>44562.0</v>
      </c>
      <c r="U449" s="31" t="s">
        <v>97</v>
      </c>
      <c r="V449" s="31" t="s">
        <v>665</v>
      </c>
      <c r="W449" s="29"/>
      <c r="X449" s="29"/>
      <c r="Y449" s="29"/>
      <c r="Z449" s="29"/>
      <c r="AA449" s="29"/>
      <c r="AB449" s="29"/>
      <c r="AC449" s="29"/>
      <c r="AD449" s="29"/>
      <c r="AE449" s="29"/>
      <c r="AF449" s="29"/>
    </row>
    <row r="450">
      <c r="A450" s="31">
        <v>449.0</v>
      </c>
      <c r="B450" s="31" t="s">
        <v>165</v>
      </c>
      <c r="C450" s="31" t="s">
        <v>769</v>
      </c>
      <c r="D450" s="31" t="s">
        <v>799</v>
      </c>
      <c r="E450" s="31" t="s">
        <v>130</v>
      </c>
      <c r="F450" s="35"/>
      <c r="G450" s="31" t="s">
        <v>89</v>
      </c>
      <c r="H450" s="32">
        <v>44515.0</v>
      </c>
      <c r="I450" s="31" t="s">
        <v>69</v>
      </c>
      <c r="J450" s="33"/>
      <c r="K450" s="44"/>
      <c r="L450" s="35"/>
      <c r="M450" s="35"/>
      <c r="N450" s="31"/>
      <c r="O450" s="31"/>
      <c r="P450" s="31" t="s">
        <v>7</v>
      </c>
      <c r="Q450" s="31" t="s">
        <v>84</v>
      </c>
      <c r="R450" s="32"/>
      <c r="S450" s="31" t="s">
        <v>7</v>
      </c>
      <c r="T450" s="32">
        <v>44562.0</v>
      </c>
      <c r="U450" s="31" t="s">
        <v>61</v>
      </c>
      <c r="V450" s="31" t="s">
        <v>204</v>
      </c>
      <c r="W450" s="29"/>
      <c r="X450" s="29"/>
      <c r="Y450" s="29"/>
      <c r="Z450" s="29"/>
      <c r="AA450" s="29"/>
      <c r="AB450" s="29"/>
      <c r="AC450" s="29"/>
      <c r="AD450" s="29"/>
      <c r="AE450" s="29"/>
      <c r="AF450" s="29"/>
    </row>
    <row r="451">
      <c r="A451" s="31">
        <v>450.0</v>
      </c>
      <c r="B451" s="31" t="s">
        <v>190</v>
      </c>
      <c r="C451" s="31" t="s">
        <v>800</v>
      </c>
      <c r="D451" s="31" t="s">
        <v>801</v>
      </c>
      <c r="E451" s="31" t="s">
        <v>152</v>
      </c>
      <c r="F451" s="35"/>
      <c r="G451" s="31" t="s">
        <v>58</v>
      </c>
      <c r="H451" s="32">
        <v>44463.0</v>
      </c>
      <c r="I451" s="31" t="s">
        <v>69</v>
      </c>
      <c r="J451" s="33"/>
      <c r="K451" s="44">
        <v>44484.0</v>
      </c>
      <c r="L451" s="35"/>
      <c r="M451" s="35"/>
      <c r="N451" s="31"/>
      <c r="O451" s="31" t="s">
        <v>7</v>
      </c>
      <c r="P451" s="31" t="s">
        <v>7</v>
      </c>
      <c r="Q451" s="31" t="s">
        <v>84</v>
      </c>
      <c r="R451" s="32">
        <v>44491.0</v>
      </c>
      <c r="S451" s="31" t="s">
        <v>7</v>
      </c>
      <c r="T451" s="32">
        <v>44562.0</v>
      </c>
      <c r="U451" s="31" t="s">
        <v>61</v>
      </c>
      <c r="V451" s="31" t="s">
        <v>665</v>
      </c>
      <c r="W451" s="29"/>
      <c r="X451" s="29"/>
      <c r="Y451" s="29"/>
      <c r="Z451" s="29"/>
      <c r="AA451" s="29"/>
      <c r="AB451" s="29"/>
      <c r="AC451" s="29"/>
      <c r="AD451" s="29"/>
      <c r="AE451" s="29"/>
      <c r="AF451" s="29"/>
    </row>
    <row r="452">
      <c r="A452" s="31">
        <v>451.0</v>
      </c>
      <c r="B452" s="31" t="s">
        <v>165</v>
      </c>
      <c r="C452" s="31" t="s">
        <v>769</v>
      </c>
      <c r="D452" s="31" t="s">
        <v>802</v>
      </c>
      <c r="E452" s="31" t="s">
        <v>130</v>
      </c>
      <c r="F452" s="35"/>
      <c r="G452" s="31" t="s">
        <v>89</v>
      </c>
      <c r="H452" s="32">
        <v>44515.0</v>
      </c>
      <c r="I452" s="31" t="s">
        <v>69</v>
      </c>
      <c r="J452" s="33"/>
      <c r="K452" s="44"/>
      <c r="L452" s="35"/>
      <c r="M452" s="35"/>
      <c r="N452" s="31"/>
      <c r="O452" s="31"/>
      <c r="P452" s="31" t="s">
        <v>7</v>
      </c>
      <c r="Q452" s="31" t="s">
        <v>84</v>
      </c>
      <c r="R452" s="32"/>
      <c r="S452" s="31" t="s">
        <v>7</v>
      </c>
      <c r="T452" s="32">
        <v>44562.0</v>
      </c>
      <c r="U452" s="31" t="s">
        <v>61</v>
      </c>
      <c r="V452" s="31" t="s">
        <v>204</v>
      </c>
      <c r="W452" s="29"/>
      <c r="X452" s="29"/>
      <c r="Y452" s="29"/>
      <c r="Z452" s="29"/>
      <c r="AA452" s="29"/>
      <c r="AB452" s="29"/>
      <c r="AC452" s="29"/>
      <c r="AD452" s="29"/>
      <c r="AE452" s="29"/>
      <c r="AF452" s="29"/>
    </row>
    <row r="453">
      <c r="A453" s="31">
        <v>452.0</v>
      </c>
      <c r="B453" s="31" t="s">
        <v>190</v>
      </c>
      <c r="C453" s="31" t="s">
        <v>800</v>
      </c>
      <c r="D453" s="31" t="s">
        <v>803</v>
      </c>
      <c r="E453" s="31" t="s">
        <v>152</v>
      </c>
      <c r="F453" s="35"/>
      <c r="G453" s="31" t="s">
        <v>58</v>
      </c>
      <c r="H453" s="32">
        <v>44463.0</v>
      </c>
      <c r="I453" s="31" t="s">
        <v>69</v>
      </c>
      <c r="J453" s="33"/>
      <c r="K453" s="44">
        <v>44473.0</v>
      </c>
      <c r="L453" s="35"/>
      <c r="M453" s="35"/>
      <c r="N453" s="31"/>
      <c r="O453" s="31" t="s">
        <v>7</v>
      </c>
      <c r="P453" s="31" t="s">
        <v>7</v>
      </c>
      <c r="Q453" s="31" t="s">
        <v>84</v>
      </c>
      <c r="R453" s="32">
        <v>44491.0</v>
      </c>
      <c r="S453" s="31" t="s">
        <v>7</v>
      </c>
      <c r="T453" s="32">
        <v>44562.0</v>
      </c>
      <c r="U453" s="31" t="s">
        <v>61</v>
      </c>
      <c r="V453" s="31" t="s">
        <v>665</v>
      </c>
      <c r="W453" s="29"/>
      <c r="X453" s="29"/>
      <c r="Y453" s="29"/>
      <c r="Z453" s="29"/>
      <c r="AA453" s="29"/>
      <c r="AB453" s="29"/>
      <c r="AC453" s="29"/>
      <c r="AD453" s="29"/>
      <c r="AE453" s="29"/>
      <c r="AF453" s="29"/>
    </row>
    <row r="454">
      <c r="A454" s="31">
        <v>453.0</v>
      </c>
      <c r="B454" s="31" t="s">
        <v>165</v>
      </c>
      <c r="C454" s="31" t="s">
        <v>769</v>
      </c>
      <c r="D454" s="31" t="s">
        <v>804</v>
      </c>
      <c r="E454" s="31" t="s">
        <v>130</v>
      </c>
      <c r="F454" s="35"/>
      <c r="G454" s="31" t="s">
        <v>89</v>
      </c>
      <c r="H454" s="32">
        <v>44515.0</v>
      </c>
      <c r="I454" s="31" t="s">
        <v>69</v>
      </c>
      <c r="J454" s="33"/>
      <c r="K454" s="44"/>
      <c r="L454" s="35"/>
      <c r="M454" s="35"/>
      <c r="N454" s="31"/>
      <c r="O454" s="31"/>
      <c r="P454" s="31" t="s">
        <v>7</v>
      </c>
      <c r="Q454" s="31" t="s">
        <v>84</v>
      </c>
      <c r="R454" s="32"/>
      <c r="S454" s="31" t="s">
        <v>7</v>
      </c>
      <c r="T454" s="32">
        <v>44562.0</v>
      </c>
      <c r="U454" s="31" t="s">
        <v>61</v>
      </c>
      <c r="V454" s="31" t="s">
        <v>204</v>
      </c>
      <c r="W454" s="29"/>
      <c r="X454" s="29"/>
      <c r="Y454" s="29"/>
      <c r="Z454" s="29"/>
      <c r="AA454" s="29"/>
      <c r="AB454" s="29"/>
      <c r="AC454" s="29"/>
      <c r="AD454" s="29"/>
      <c r="AE454" s="29"/>
      <c r="AF454" s="29"/>
    </row>
    <row r="455">
      <c r="A455" s="31">
        <v>454.0</v>
      </c>
      <c r="B455" s="31" t="s">
        <v>165</v>
      </c>
      <c r="C455" s="31" t="s">
        <v>769</v>
      </c>
      <c r="D455" s="31" t="s">
        <v>805</v>
      </c>
      <c r="E455" s="31" t="s">
        <v>130</v>
      </c>
      <c r="F455" s="35"/>
      <c r="G455" s="31" t="s">
        <v>89</v>
      </c>
      <c r="H455" s="32">
        <v>44515.0</v>
      </c>
      <c r="I455" s="31" t="s">
        <v>69</v>
      </c>
      <c r="J455" s="33"/>
      <c r="K455" s="44"/>
      <c r="L455" s="35"/>
      <c r="M455" s="35"/>
      <c r="N455" s="31"/>
      <c r="O455" s="31"/>
      <c r="P455" s="31" t="s">
        <v>7</v>
      </c>
      <c r="Q455" s="31" t="s">
        <v>84</v>
      </c>
      <c r="R455" s="32"/>
      <c r="S455" s="31" t="s">
        <v>7</v>
      </c>
      <c r="T455" s="32">
        <v>44562.0</v>
      </c>
      <c r="U455" s="31" t="s">
        <v>61</v>
      </c>
      <c r="V455" s="31" t="s">
        <v>204</v>
      </c>
      <c r="W455" s="29"/>
      <c r="X455" s="29"/>
      <c r="Y455" s="29"/>
      <c r="Z455" s="29"/>
      <c r="AA455" s="29"/>
      <c r="AB455" s="29"/>
      <c r="AC455" s="29"/>
      <c r="AD455" s="29"/>
      <c r="AE455" s="29"/>
      <c r="AF455" s="29"/>
    </row>
    <row r="456">
      <c r="A456" s="31">
        <v>455.0</v>
      </c>
      <c r="B456" s="31" t="s">
        <v>190</v>
      </c>
      <c r="C456" s="31" t="s">
        <v>800</v>
      </c>
      <c r="D456" s="31" t="s">
        <v>806</v>
      </c>
      <c r="E456" s="31" t="s">
        <v>152</v>
      </c>
      <c r="F456" s="35"/>
      <c r="G456" s="31" t="s">
        <v>58</v>
      </c>
      <c r="H456" s="32">
        <v>44463.0</v>
      </c>
      <c r="I456" s="31" t="s">
        <v>69</v>
      </c>
      <c r="J456" s="33"/>
      <c r="K456" s="44"/>
      <c r="L456" s="35"/>
      <c r="M456" s="35"/>
      <c r="N456" s="31"/>
      <c r="O456" s="31" t="s">
        <v>7</v>
      </c>
      <c r="P456" s="31" t="s">
        <v>7</v>
      </c>
      <c r="Q456" s="31" t="s">
        <v>84</v>
      </c>
      <c r="R456" s="32">
        <v>44491.0</v>
      </c>
      <c r="S456" s="31" t="s">
        <v>7</v>
      </c>
      <c r="T456" s="32">
        <v>44562.0</v>
      </c>
      <c r="U456" s="31" t="s">
        <v>61</v>
      </c>
      <c r="V456" s="31" t="s">
        <v>665</v>
      </c>
      <c r="W456" s="29"/>
      <c r="X456" s="29"/>
      <c r="Y456" s="29"/>
      <c r="Z456" s="29"/>
      <c r="AA456" s="29"/>
      <c r="AB456" s="29"/>
      <c r="AC456" s="29"/>
      <c r="AD456" s="29"/>
      <c r="AE456" s="29"/>
      <c r="AF456" s="29"/>
    </row>
    <row r="457">
      <c r="A457" s="31">
        <v>456.0</v>
      </c>
      <c r="B457" s="31" t="s">
        <v>62</v>
      </c>
      <c r="C457" s="31" t="s">
        <v>714</v>
      </c>
      <c r="D457" s="31" t="s">
        <v>807</v>
      </c>
      <c r="E457" s="31" t="s">
        <v>808</v>
      </c>
      <c r="F457" s="35"/>
      <c r="G457" s="31" t="s">
        <v>89</v>
      </c>
      <c r="H457" s="32">
        <v>44516.0</v>
      </c>
      <c r="I457" s="31" t="s">
        <v>69</v>
      </c>
      <c r="J457" s="33"/>
      <c r="K457" s="44"/>
      <c r="L457" s="35"/>
      <c r="M457" s="35"/>
      <c r="N457" s="31"/>
      <c r="O457" s="31"/>
      <c r="P457" s="31" t="s">
        <v>7</v>
      </c>
      <c r="Q457" s="31" t="s">
        <v>84</v>
      </c>
      <c r="R457" s="32"/>
      <c r="S457" s="31" t="s">
        <v>7</v>
      </c>
      <c r="T457" s="32">
        <v>44562.0</v>
      </c>
      <c r="U457" s="31" t="s">
        <v>61</v>
      </c>
      <c r="V457" s="31" t="s">
        <v>204</v>
      </c>
      <c r="W457" s="29"/>
      <c r="X457" s="29"/>
      <c r="Y457" s="29"/>
      <c r="Z457" s="29"/>
      <c r="AA457" s="29"/>
      <c r="AB457" s="29"/>
      <c r="AC457" s="29"/>
      <c r="AD457" s="29"/>
      <c r="AE457" s="29"/>
      <c r="AF457" s="29"/>
    </row>
    <row r="458">
      <c r="A458" s="31">
        <v>457.0</v>
      </c>
      <c r="B458" s="31" t="s">
        <v>190</v>
      </c>
      <c r="C458" s="31" t="s">
        <v>800</v>
      </c>
      <c r="D458" s="31" t="s">
        <v>809</v>
      </c>
      <c r="E458" s="31" t="s">
        <v>152</v>
      </c>
      <c r="F458" s="35"/>
      <c r="G458" s="31" t="s">
        <v>58</v>
      </c>
      <c r="H458" s="32">
        <v>44463.0</v>
      </c>
      <c r="I458" s="31" t="s">
        <v>69</v>
      </c>
      <c r="J458" s="33"/>
      <c r="K458" s="44">
        <v>44463.0</v>
      </c>
      <c r="L458" s="35"/>
      <c r="M458" s="35"/>
      <c r="N458" s="31"/>
      <c r="O458" s="31" t="s">
        <v>7</v>
      </c>
      <c r="P458" s="31" t="s">
        <v>7</v>
      </c>
      <c r="Q458" s="31" t="s">
        <v>84</v>
      </c>
      <c r="R458" s="32">
        <v>44491.0</v>
      </c>
      <c r="S458" s="31" t="s">
        <v>7</v>
      </c>
      <c r="T458" s="32">
        <v>44562.0</v>
      </c>
      <c r="U458" s="31" t="s">
        <v>61</v>
      </c>
      <c r="V458" s="31" t="s">
        <v>665</v>
      </c>
      <c r="W458" s="29"/>
      <c r="X458" s="29"/>
      <c r="Y458" s="29"/>
      <c r="Z458" s="29"/>
      <c r="AA458" s="29"/>
      <c r="AB458" s="29"/>
      <c r="AC458" s="29"/>
      <c r="AD458" s="29"/>
      <c r="AE458" s="29"/>
      <c r="AF458" s="29"/>
    </row>
    <row r="459">
      <c r="A459" s="31">
        <v>458.0</v>
      </c>
      <c r="B459" s="31" t="s">
        <v>92</v>
      </c>
      <c r="C459" s="31" t="s">
        <v>677</v>
      </c>
      <c r="D459" s="31" t="s">
        <v>810</v>
      </c>
      <c r="E459" s="31" t="s">
        <v>808</v>
      </c>
      <c r="F459" s="35"/>
      <c r="G459" s="31" t="s">
        <v>89</v>
      </c>
      <c r="H459" s="32">
        <v>44516.0</v>
      </c>
      <c r="I459" s="31" t="s">
        <v>69</v>
      </c>
      <c r="J459" s="33"/>
      <c r="K459" s="44">
        <v>44524.0</v>
      </c>
      <c r="L459" s="35"/>
      <c r="M459" s="35"/>
      <c r="N459" s="31"/>
      <c r="O459" s="31"/>
      <c r="P459" s="31" t="s">
        <v>7</v>
      </c>
      <c r="Q459" s="31" t="s">
        <v>84</v>
      </c>
      <c r="R459" s="32"/>
      <c r="S459" s="31" t="s">
        <v>7</v>
      </c>
      <c r="T459" s="32">
        <v>44865.0</v>
      </c>
      <c r="U459" s="31" t="s">
        <v>61</v>
      </c>
      <c r="V459" s="31" t="s">
        <v>204</v>
      </c>
      <c r="W459" s="29"/>
      <c r="X459" s="29"/>
      <c r="Y459" s="29"/>
      <c r="Z459" s="29"/>
      <c r="AA459" s="29"/>
      <c r="AB459" s="29"/>
      <c r="AC459" s="29"/>
      <c r="AD459" s="29"/>
      <c r="AE459" s="29"/>
      <c r="AF459" s="29"/>
    </row>
    <row r="460">
      <c r="A460" s="31">
        <v>459.0</v>
      </c>
      <c r="B460" s="31" t="s">
        <v>190</v>
      </c>
      <c r="C460" s="31" t="s">
        <v>800</v>
      </c>
      <c r="D460" s="31" t="s">
        <v>811</v>
      </c>
      <c r="E460" s="31" t="s">
        <v>95</v>
      </c>
      <c r="F460" s="35"/>
      <c r="G460" s="31" t="s">
        <v>58</v>
      </c>
      <c r="H460" s="32">
        <v>44463.0</v>
      </c>
      <c r="I460" s="31" t="s">
        <v>69</v>
      </c>
      <c r="J460" s="33"/>
      <c r="K460" s="44">
        <v>44479.0</v>
      </c>
      <c r="L460" s="35"/>
      <c r="M460" s="35"/>
      <c r="N460" s="31" t="s">
        <v>812</v>
      </c>
      <c r="O460" s="31" t="s">
        <v>7</v>
      </c>
      <c r="P460" s="31" t="s">
        <v>7</v>
      </c>
      <c r="Q460" s="31" t="s">
        <v>84</v>
      </c>
      <c r="R460" s="32">
        <v>44491.0</v>
      </c>
      <c r="S460" s="31" t="s">
        <v>7</v>
      </c>
      <c r="T460" s="32">
        <v>44562.0</v>
      </c>
      <c r="U460" s="31" t="s">
        <v>97</v>
      </c>
      <c r="V460" s="31" t="s">
        <v>665</v>
      </c>
      <c r="W460" s="29"/>
      <c r="X460" s="29"/>
      <c r="Y460" s="29"/>
      <c r="Z460" s="29"/>
      <c r="AA460" s="29"/>
      <c r="AB460" s="29"/>
      <c r="AC460" s="29"/>
      <c r="AD460" s="29"/>
      <c r="AE460" s="29"/>
      <c r="AF460" s="29"/>
    </row>
    <row r="461">
      <c r="A461" s="31">
        <v>460.0</v>
      </c>
      <c r="B461" s="31" t="s">
        <v>92</v>
      </c>
      <c r="C461" s="31" t="s">
        <v>677</v>
      </c>
      <c r="D461" s="31" t="s">
        <v>813</v>
      </c>
      <c r="E461" s="31" t="s">
        <v>95</v>
      </c>
      <c r="F461" s="35"/>
      <c r="G461" s="31" t="s">
        <v>89</v>
      </c>
      <c r="H461" s="32">
        <v>44516.0</v>
      </c>
      <c r="I461" s="31" t="s">
        <v>69</v>
      </c>
      <c r="J461" s="33"/>
      <c r="K461" s="44">
        <v>44524.0</v>
      </c>
      <c r="L461" s="35"/>
      <c r="M461" s="35"/>
      <c r="N461" s="31" t="s">
        <v>814</v>
      </c>
      <c r="O461" s="31"/>
      <c r="P461" s="31" t="s">
        <v>7</v>
      </c>
      <c r="Q461" s="31" t="s">
        <v>84</v>
      </c>
      <c r="R461" s="32"/>
      <c r="S461" s="31" t="s">
        <v>7</v>
      </c>
      <c r="T461" s="32">
        <v>44865.0</v>
      </c>
      <c r="U461" s="31" t="s">
        <v>97</v>
      </c>
      <c r="V461" s="31" t="s">
        <v>204</v>
      </c>
      <c r="W461" s="29"/>
      <c r="X461" s="29"/>
      <c r="Y461" s="29"/>
      <c r="Z461" s="29"/>
      <c r="AA461" s="29"/>
      <c r="AB461" s="29"/>
      <c r="AC461" s="29"/>
      <c r="AD461" s="29"/>
      <c r="AE461" s="29"/>
      <c r="AF461" s="29"/>
    </row>
    <row r="462">
      <c r="A462" s="31">
        <v>461.0</v>
      </c>
      <c r="B462" s="31" t="s">
        <v>190</v>
      </c>
      <c r="C462" s="31" t="s">
        <v>800</v>
      </c>
      <c r="D462" s="31" t="s">
        <v>815</v>
      </c>
      <c r="E462" s="31" t="s">
        <v>152</v>
      </c>
      <c r="F462" s="35"/>
      <c r="G462" s="31" t="s">
        <v>58</v>
      </c>
      <c r="H462" s="32">
        <v>44463.0</v>
      </c>
      <c r="I462" s="31" t="s">
        <v>69</v>
      </c>
      <c r="J462" s="33"/>
      <c r="K462" s="44"/>
      <c r="L462" s="35"/>
      <c r="M462" s="35"/>
      <c r="N462" s="31"/>
      <c r="O462" s="31" t="s">
        <v>7</v>
      </c>
      <c r="P462" s="31" t="s">
        <v>7</v>
      </c>
      <c r="Q462" s="31" t="s">
        <v>84</v>
      </c>
      <c r="R462" s="32">
        <v>44491.0</v>
      </c>
      <c r="S462" s="31" t="s">
        <v>7</v>
      </c>
      <c r="T462" s="32">
        <v>44562.0</v>
      </c>
      <c r="U462" s="31" t="s">
        <v>61</v>
      </c>
      <c r="V462" s="31" t="s">
        <v>665</v>
      </c>
      <c r="W462" s="29"/>
      <c r="X462" s="29"/>
      <c r="Y462" s="29"/>
      <c r="Z462" s="29"/>
      <c r="AA462" s="29"/>
      <c r="AB462" s="29"/>
      <c r="AC462" s="29"/>
      <c r="AD462" s="29"/>
      <c r="AE462" s="29"/>
      <c r="AF462" s="29"/>
    </row>
    <row r="463">
      <c r="A463" s="31">
        <v>462.0</v>
      </c>
      <c r="B463" s="31" t="s">
        <v>190</v>
      </c>
      <c r="C463" s="31" t="s">
        <v>800</v>
      </c>
      <c r="D463" s="31" t="s">
        <v>816</v>
      </c>
      <c r="E463" s="31" t="s">
        <v>120</v>
      </c>
      <c r="F463" s="35"/>
      <c r="G463" s="31" t="s">
        <v>58</v>
      </c>
      <c r="H463" s="32">
        <v>44463.0</v>
      </c>
      <c r="I463" s="31" t="s">
        <v>69</v>
      </c>
      <c r="J463" s="33"/>
      <c r="K463" s="44">
        <v>44479.0</v>
      </c>
      <c r="L463" s="35"/>
      <c r="M463" s="35"/>
      <c r="N463" s="31" t="s">
        <v>817</v>
      </c>
      <c r="O463" s="31" t="s">
        <v>7</v>
      </c>
      <c r="P463" s="31" t="s">
        <v>7</v>
      </c>
      <c r="Q463" s="31" t="s">
        <v>84</v>
      </c>
      <c r="R463" s="32">
        <v>44491.0</v>
      </c>
      <c r="S463" s="31" t="s">
        <v>7</v>
      </c>
      <c r="T463" s="32">
        <v>44562.0</v>
      </c>
      <c r="U463" s="31" t="s">
        <v>97</v>
      </c>
      <c r="V463" s="31" t="s">
        <v>665</v>
      </c>
      <c r="W463" s="29"/>
      <c r="X463" s="29"/>
      <c r="Y463" s="29"/>
      <c r="Z463" s="29"/>
      <c r="AA463" s="29"/>
      <c r="AB463" s="29"/>
      <c r="AC463" s="29"/>
      <c r="AD463" s="29"/>
      <c r="AE463" s="29"/>
      <c r="AF463" s="29"/>
    </row>
    <row r="464">
      <c r="A464" s="31">
        <v>463.0</v>
      </c>
      <c r="B464" s="31" t="s">
        <v>92</v>
      </c>
      <c r="C464" s="31" t="s">
        <v>677</v>
      </c>
      <c r="D464" s="31" t="s">
        <v>818</v>
      </c>
      <c r="E464" s="31" t="s">
        <v>95</v>
      </c>
      <c r="F464" s="35"/>
      <c r="G464" s="31" t="s">
        <v>89</v>
      </c>
      <c r="H464" s="32">
        <v>44516.0</v>
      </c>
      <c r="I464" s="31" t="s">
        <v>69</v>
      </c>
      <c r="J464" s="33"/>
      <c r="K464" s="44"/>
      <c r="L464" s="35"/>
      <c r="M464" s="35"/>
      <c r="N464" s="31" t="s">
        <v>819</v>
      </c>
      <c r="O464" s="31"/>
      <c r="P464" s="31" t="s">
        <v>7</v>
      </c>
      <c r="Q464" s="31" t="s">
        <v>84</v>
      </c>
      <c r="R464" s="32"/>
      <c r="S464" s="31" t="s">
        <v>7</v>
      </c>
      <c r="T464" s="32">
        <v>44865.0</v>
      </c>
      <c r="U464" s="31" t="s">
        <v>97</v>
      </c>
      <c r="V464" s="31" t="s">
        <v>820</v>
      </c>
      <c r="W464" s="29"/>
      <c r="X464" s="29"/>
      <c r="Y464" s="29"/>
      <c r="Z464" s="29"/>
      <c r="AA464" s="29"/>
      <c r="AB464" s="29"/>
      <c r="AC464" s="29"/>
      <c r="AD464" s="29"/>
      <c r="AE464" s="29"/>
      <c r="AF464" s="29"/>
    </row>
    <row r="465">
      <c r="A465" s="31">
        <v>464.0</v>
      </c>
      <c r="B465" s="31" t="s">
        <v>190</v>
      </c>
      <c r="C465" s="31" t="s">
        <v>800</v>
      </c>
      <c r="D465" s="31" t="s">
        <v>821</v>
      </c>
      <c r="E465" s="31" t="s">
        <v>130</v>
      </c>
      <c r="F465" s="35"/>
      <c r="G465" s="31" t="s">
        <v>58</v>
      </c>
      <c r="H465" s="32">
        <v>44463.0</v>
      </c>
      <c r="I465" s="31" t="s">
        <v>69</v>
      </c>
      <c r="J465" s="33"/>
      <c r="K465" s="44">
        <v>44479.0</v>
      </c>
      <c r="L465" s="35"/>
      <c r="M465" s="35"/>
      <c r="N465" s="31" t="s">
        <v>822</v>
      </c>
      <c r="O465" s="31" t="s">
        <v>7</v>
      </c>
      <c r="P465" s="31" t="s">
        <v>7</v>
      </c>
      <c r="Q465" s="31" t="s">
        <v>84</v>
      </c>
      <c r="R465" s="32">
        <v>44491.0</v>
      </c>
      <c r="S465" s="31" t="s">
        <v>7</v>
      </c>
      <c r="T465" s="32">
        <v>44562.0</v>
      </c>
      <c r="U465" s="31" t="s">
        <v>97</v>
      </c>
      <c r="V465" s="31" t="s">
        <v>665</v>
      </c>
      <c r="W465" s="29"/>
      <c r="X465" s="29"/>
      <c r="Y465" s="29"/>
      <c r="Z465" s="29"/>
      <c r="AA465" s="29"/>
      <c r="AB465" s="29"/>
      <c r="AC465" s="29"/>
      <c r="AD465" s="29"/>
      <c r="AE465" s="29"/>
      <c r="AF465" s="29"/>
    </row>
    <row r="466">
      <c r="A466" s="31">
        <v>465.0</v>
      </c>
      <c r="B466" s="31" t="s">
        <v>92</v>
      </c>
      <c r="C466" s="31" t="s">
        <v>677</v>
      </c>
      <c r="D466" s="31" t="s">
        <v>823</v>
      </c>
      <c r="E466" s="31" t="s">
        <v>95</v>
      </c>
      <c r="F466" s="35"/>
      <c r="G466" s="31" t="s">
        <v>89</v>
      </c>
      <c r="H466" s="32">
        <v>44516.0</v>
      </c>
      <c r="I466" s="31" t="s">
        <v>69</v>
      </c>
      <c r="J466" s="33"/>
      <c r="K466" s="44"/>
      <c r="L466" s="35"/>
      <c r="M466" s="35"/>
      <c r="N466" s="31" t="s">
        <v>824</v>
      </c>
      <c r="O466" s="31"/>
      <c r="P466" s="31" t="s">
        <v>7</v>
      </c>
      <c r="Q466" s="31" t="s">
        <v>84</v>
      </c>
      <c r="R466" s="32"/>
      <c r="S466" s="31" t="s">
        <v>7</v>
      </c>
      <c r="T466" s="32">
        <v>44865.0</v>
      </c>
      <c r="U466" s="31" t="s">
        <v>97</v>
      </c>
      <c r="V466" s="31" t="s">
        <v>723</v>
      </c>
      <c r="W466" s="29"/>
      <c r="X466" s="29"/>
      <c r="Y466" s="29"/>
      <c r="Z466" s="29"/>
      <c r="AA466" s="29"/>
      <c r="AB466" s="29"/>
      <c r="AC466" s="29"/>
      <c r="AD466" s="29"/>
      <c r="AE466" s="29"/>
      <c r="AF466" s="29"/>
    </row>
    <row r="467">
      <c r="A467" s="31">
        <v>466.0</v>
      </c>
      <c r="B467" s="31" t="s">
        <v>190</v>
      </c>
      <c r="C467" s="31" t="s">
        <v>800</v>
      </c>
      <c r="D467" s="31" t="s">
        <v>825</v>
      </c>
      <c r="E467" s="31" t="s">
        <v>152</v>
      </c>
      <c r="F467" s="35"/>
      <c r="G467" s="31" t="s">
        <v>58</v>
      </c>
      <c r="H467" s="32">
        <v>44463.0</v>
      </c>
      <c r="I467" s="31" t="s">
        <v>69</v>
      </c>
      <c r="J467" s="33"/>
      <c r="K467" s="44">
        <v>44482.0</v>
      </c>
      <c r="L467" s="35"/>
      <c r="M467" s="35"/>
      <c r="N467" s="31"/>
      <c r="O467" s="31" t="s">
        <v>7</v>
      </c>
      <c r="P467" s="31" t="s">
        <v>7</v>
      </c>
      <c r="Q467" s="31" t="s">
        <v>84</v>
      </c>
      <c r="R467" s="32">
        <v>44491.0</v>
      </c>
      <c r="S467" s="31" t="s">
        <v>7</v>
      </c>
      <c r="T467" s="32">
        <v>44562.0</v>
      </c>
      <c r="U467" s="31" t="s">
        <v>61</v>
      </c>
      <c r="V467" s="31" t="s">
        <v>665</v>
      </c>
      <c r="W467" s="29"/>
      <c r="X467" s="29"/>
      <c r="Y467" s="29"/>
      <c r="Z467" s="29"/>
      <c r="AA467" s="29"/>
      <c r="AB467" s="29"/>
      <c r="AC467" s="29"/>
      <c r="AD467" s="29"/>
      <c r="AE467" s="29"/>
      <c r="AF467" s="29"/>
    </row>
    <row r="468">
      <c r="A468" s="31">
        <v>467.0</v>
      </c>
      <c r="B468" s="31" t="s">
        <v>719</v>
      </c>
      <c r="C468" s="31" t="s">
        <v>720</v>
      </c>
      <c r="D468" s="31" t="s">
        <v>826</v>
      </c>
      <c r="E468" s="31" t="s">
        <v>808</v>
      </c>
      <c r="F468" s="35"/>
      <c r="G468" s="31" t="s">
        <v>89</v>
      </c>
      <c r="H468" s="32">
        <v>44516.0</v>
      </c>
      <c r="I468" s="31" t="s">
        <v>69</v>
      </c>
      <c r="J468" s="33"/>
      <c r="K468" s="44">
        <v>44524.0</v>
      </c>
      <c r="L468" s="35"/>
      <c r="M468" s="35"/>
      <c r="N468" s="31"/>
      <c r="O468" s="31"/>
      <c r="P468" s="31" t="s">
        <v>7</v>
      </c>
      <c r="Q468" s="31" t="s">
        <v>84</v>
      </c>
      <c r="R468" s="32"/>
      <c r="S468" s="31" t="s">
        <v>7</v>
      </c>
      <c r="T468" s="32">
        <v>44865.0</v>
      </c>
      <c r="U468" s="31" t="s">
        <v>61</v>
      </c>
      <c r="V468" s="31" t="s">
        <v>204</v>
      </c>
      <c r="W468" s="29"/>
      <c r="X468" s="29"/>
      <c r="Y468" s="29"/>
      <c r="Z468" s="29"/>
      <c r="AA468" s="29"/>
      <c r="AB468" s="29"/>
      <c r="AC468" s="29"/>
      <c r="AD468" s="29"/>
      <c r="AE468" s="29"/>
      <c r="AF468" s="29"/>
    </row>
    <row r="469">
      <c r="A469" s="31">
        <v>468.0</v>
      </c>
      <c r="B469" s="31" t="s">
        <v>190</v>
      </c>
      <c r="C469" s="31" t="s">
        <v>800</v>
      </c>
      <c r="D469" s="31" t="s">
        <v>827</v>
      </c>
      <c r="E469" s="31" t="s">
        <v>130</v>
      </c>
      <c r="F469" s="35"/>
      <c r="G469" s="31" t="s">
        <v>58</v>
      </c>
      <c r="H469" s="32">
        <v>44463.0</v>
      </c>
      <c r="I469" s="31" t="s">
        <v>69</v>
      </c>
      <c r="J469" s="33"/>
      <c r="K469" s="44">
        <v>44482.0</v>
      </c>
      <c r="L469" s="35"/>
      <c r="M469" s="35"/>
      <c r="N469" s="31" t="s">
        <v>828</v>
      </c>
      <c r="O469" s="31" t="s">
        <v>7</v>
      </c>
      <c r="P469" s="31" t="s">
        <v>7</v>
      </c>
      <c r="Q469" s="31" t="s">
        <v>84</v>
      </c>
      <c r="R469" s="32">
        <v>44491.0</v>
      </c>
      <c r="S469" s="31" t="s">
        <v>7</v>
      </c>
      <c r="T469" s="32">
        <v>44562.0</v>
      </c>
      <c r="U469" s="31" t="s">
        <v>123</v>
      </c>
      <c r="V469" s="31" t="s">
        <v>665</v>
      </c>
      <c r="W469" s="29"/>
      <c r="X469" s="29"/>
      <c r="Y469" s="29"/>
      <c r="Z469" s="29"/>
      <c r="AA469" s="29"/>
      <c r="AB469" s="29"/>
      <c r="AC469" s="29"/>
      <c r="AD469" s="29"/>
      <c r="AE469" s="29"/>
      <c r="AF469" s="29"/>
    </row>
    <row r="470">
      <c r="A470" s="31">
        <v>469.0</v>
      </c>
      <c r="B470" s="31" t="s">
        <v>719</v>
      </c>
      <c r="C470" s="31" t="s">
        <v>720</v>
      </c>
      <c r="D470" s="31" t="s">
        <v>810</v>
      </c>
      <c r="E470" s="31" t="s">
        <v>808</v>
      </c>
      <c r="F470" s="35"/>
      <c r="G470" s="31" t="s">
        <v>89</v>
      </c>
      <c r="H470" s="32">
        <v>44516.0</v>
      </c>
      <c r="I470" s="31" t="s">
        <v>69</v>
      </c>
      <c r="J470" s="33"/>
      <c r="K470" s="44">
        <v>44524.0</v>
      </c>
      <c r="L470" s="35"/>
      <c r="M470" s="35"/>
      <c r="N470" s="31"/>
      <c r="O470" s="31"/>
      <c r="P470" s="31" t="s">
        <v>7</v>
      </c>
      <c r="Q470" s="31" t="s">
        <v>84</v>
      </c>
      <c r="R470" s="32"/>
      <c r="S470" s="31" t="s">
        <v>7</v>
      </c>
      <c r="T470" s="32">
        <v>44865.0</v>
      </c>
      <c r="U470" s="31" t="s">
        <v>61</v>
      </c>
      <c r="V470" s="31" t="s">
        <v>204</v>
      </c>
      <c r="W470" s="29"/>
      <c r="X470" s="29"/>
      <c r="Y470" s="29"/>
      <c r="Z470" s="29"/>
      <c r="AA470" s="29"/>
      <c r="AB470" s="29"/>
      <c r="AC470" s="29"/>
      <c r="AD470" s="29"/>
      <c r="AE470" s="29"/>
      <c r="AF470" s="29"/>
    </row>
    <row r="471">
      <c r="A471" s="31">
        <v>470.0</v>
      </c>
      <c r="B471" s="31" t="s">
        <v>150</v>
      </c>
      <c r="C471" s="31" t="s">
        <v>829</v>
      </c>
      <c r="D471" s="31" t="s">
        <v>830</v>
      </c>
      <c r="E471" s="31" t="s">
        <v>130</v>
      </c>
      <c r="F471" s="35"/>
      <c r="G471" s="31" t="s">
        <v>58</v>
      </c>
      <c r="H471" s="32">
        <v>44466.0</v>
      </c>
      <c r="I471" s="31" t="s">
        <v>69</v>
      </c>
      <c r="J471" s="33"/>
      <c r="K471" s="44"/>
      <c r="L471" s="35"/>
      <c r="M471" s="35"/>
      <c r="N471" s="31"/>
      <c r="O471" s="31"/>
      <c r="P471" s="31" t="s">
        <v>7</v>
      </c>
      <c r="Q471" s="31" t="s">
        <v>84</v>
      </c>
      <c r="R471" s="32">
        <v>44483.0</v>
      </c>
      <c r="S471" s="31" t="s">
        <v>7</v>
      </c>
      <c r="T471" s="32">
        <v>44562.0</v>
      </c>
      <c r="U471" s="31" t="s">
        <v>61</v>
      </c>
      <c r="V471" s="31" t="s">
        <v>831</v>
      </c>
      <c r="W471" s="29"/>
      <c r="X471" s="29"/>
      <c r="Y471" s="29"/>
      <c r="Z471" s="29"/>
      <c r="AA471" s="29"/>
      <c r="AB471" s="29"/>
      <c r="AC471" s="29"/>
      <c r="AD471" s="29"/>
      <c r="AE471" s="29"/>
      <c r="AF471" s="29"/>
    </row>
    <row r="472">
      <c r="A472" s="31">
        <v>471.0</v>
      </c>
      <c r="B472" s="31" t="s">
        <v>719</v>
      </c>
      <c r="C472" s="31" t="s">
        <v>720</v>
      </c>
      <c r="D472" s="31" t="s">
        <v>832</v>
      </c>
      <c r="E472" s="31" t="s">
        <v>808</v>
      </c>
      <c r="F472" s="35"/>
      <c r="G472" s="31" t="s">
        <v>89</v>
      </c>
      <c r="H472" s="32">
        <v>44516.0</v>
      </c>
      <c r="I472" s="31" t="s">
        <v>69</v>
      </c>
      <c r="J472" s="33"/>
      <c r="K472" s="44">
        <v>44524.0</v>
      </c>
      <c r="L472" s="35"/>
      <c r="M472" s="35"/>
      <c r="N472" s="31"/>
      <c r="O472" s="31"/>
      <c r="P472" s="31" t="s">
        <v>7</v>
      </c>
      <c r="Q472" s="31" t="s">
        <v>84</v>
      </c>
      <c r="R472" s="32"/>
      <c r="S472" s="31" t="s">
        <v>7</v>
      </c>
      <c r="T472" s="32">
        <v>44562.0</v>
      </c>
      <c r="U472" s="31" t="s">
        <v>61</v>
      </c>
      <c r="V472" s="31" t="s">
        <v>204</v>
      </c>
      <c r="W472" s="29"/>
      <c r="X472" s="29"/>
      <c r="Y472" s="29"/>
      <c r="Z472" s="29"/>
      <c r="AA472" s="29"/>
      <c r="AB472" s="29"/>
      <c r="AC472" s="29"/>
      <c r="AD472" s="29"/>
      <c r="AE472" s="29"/>
      <c r="AF472" s="29"/>
    </row>
    <row r="473">
      <c r="A473" s="31">
        <v>472.0</v>
      </c>
      <c r="B473" s="31" t="s">
        <v>719</v>
      </c>
      <c r="C473" s="31" t="s">
        <v>720</v>
      </c>
      <c r="D473" s="31" t="s">
        <v>833</v>
      </c>
      <c r="E473" s="31" t="s">
        <v>95</v>
      </c>
      <c r="F473" s="35"/>
      <c r="G473" s="31" t="s">
        <v>89</v>
      </c>
      <c r="H473" s="32">
        <v>44516.0</v>
      </c>
      <c r="I473" s="31" t="s">
        <v>69</v>
      </c>
      <c r="J473" s="33"/>
      <c r="K473" s="44"/>
      <c r="L473" s="35"/>
      <c r="M473" s="35"/>
      <c r="N473" s="31" t="s">
        <v>834</v>
      </c>
      <c r="O473" s="31"/>
      <c r="P473" s="31" t="s">
        <v>7</v>
      </c>
      <c r="Q473" s="31" t="s">
        <v>84</v>
      </c>
      <c r="R473" s="32"/>
      <c r="S473" s="31" t="s">
        <v>7</v>
      </c>
      <c r="T473" s="32">
        <v>44865.0</v>
      </c>
      <c r="U473" s="31" t="s">
        <v>97</v>
      </c>
      <c r="V473" s="31" t="s">
        <v>204</v>
      </c>
      <c r="W473" s="29"/>
      <c r="X473" s="29"/>
      <c r="Y473" s="29"/>
      <c r="Z473" s="29"/>
      <c r="AA473" s="29"/>
      <c r="AB473" s="29"/>
      <c r="AC473" s="29"/>
      <c r="AD473" s="29"/>
      <c r="AE473" s="29"/>
      <c r="AF473" s="29"/>
    </row>
    <row r="474">
      <c r="A474" s="31">
        <v>473.0</v>
      </c>
      <c r="B474" s="31" t="s">
        <v>199</v>
      </c>
      <c r="C474" s="31" t="s">
        <v>835</v>
      </c>
      <c r="D474" s="31" t="s">
        <v>836</v>
      </c>
      <c r="E474" s="31" t="s">
        <v>130</v>
      </c>
      <c r="F474" s="35"/>
      <c r="G474" s="31" t="s">
        <v>58</v>
      </c>
      <c r="H474" s="32">
        <v>44466.0</v>
      </c>
      <c r="I474" s="31" t="s">
        <v>69</v>
      </c>
      <c r="J474" s="33"/>
      <c r="K474" s="44"/>
      <c r="L474" s="35"/>
      <c r="M474" s="35"/>
      <c r="N474" s="31" t="s">
        <v>837</v>
      </c>
      <c r="O474" s="31"/>
      <c r="P474" s="31" t="s">
        <v>7</v>
      </c>
      <c r="Q474" s="31" t="s">
        <v>84</v>
      </c>
      <c r="R474" s="32">
        <v>44483.0</v>
      </c>
      <c r="S474" s="31" t="s">
        <v>7</v>
      </c>
      <c r="T474" s="32">
        <v>44562.0</v>
      </c>
      <c r="U474" s="31" t="s">
        <v>61</v>
      </c>
      <c r="V474" s="31" t="s">
        <v>665</v>
      </c>
      <c r="W474" s="29"/>
      <c r="X474" s="29"/>
      <c r="Y474" s="29"/>
      <c r="Z474" s="29"/>
      <c r="AA474" s="29"/>
      <c r="AB474" s="29"/>
      <c r="AC474" s="29"/>
      <c r="AD474" s="29"/>
      <c r="AE474" s="29"/>
      <c r="AF474" s="29"/>
    </row>
    <row r="475">
      <c r="A475" s="31">
        <v>474.0</v>
      </c>
      <c r="B475" s="31" t="s">
        <v>124</v>
      </c>
      <c r="C475" s="31" t="s">
        <v>733</v>
      </c>
      <c r="D475" s="31" t="s">
        <v>838</v>
      </c>
      <c r="E475" s="31" t="s">
        <v>808</v>
      </c>
      <c r="F475" s="35"/>
      <c r="G475" s="31" t="s">
        <v>89</v>
      </c>
      <c r="H475" s="32">
        <v>44518.0</v>
      </c>
      <c r="I475" s="31" t="s">
        <v>69</v>
      </c>
      <c r="J475" s="33"/>
      <c r="K475" s="44">
        <v>44524.0</v>
      </c>
      <c r="L475" s="35"/>
      <c r="M475" s="35"/>
      <c r="N475" s="31"/>
      <c r="O475" s="31"/>
      <c r="P475" s="31" t="s">
        <v>7</v>
      </c>
      <c r="Q475" s="31" t="s">
        <v>84</v>
      </c>
      <c r="R475" s="32"/>
      <c r="S475" s="31" t="s">
        <v>7</v>
      </c>
      <c r="T475" s="32">
        <v>44562.0</v>
      </c>
      <c r="U475" s="31" t="s">
        <v>61</v>
      </c>
      <c r="V475" s="31" t="s">
        <v>204</v>
      </c>
      <c r="W475" s="29"/>
      <c r="X475" s="29"/>
      <c r="Y475" s="29"/>
      <c r="Z475" s="29"/>
      <c r="AA475" s="29"/>
      <c r="AB475" s="29"/>
      <c r="AC475" s="29"/>
      <c r="AD475" s="29"/>
      <c r="AE475" s="29"/>
      <c r="AF475" s="29"/>
    </row>
    <row r="476">
      <c r="A476" s="31">
        <v>475.0</v>
      </c>
      <c r="B476" s="31" t="s">
        <v>199</v>
      </c>
      <c r="C476" s="31" t="s">
        <v>835</v>
      </c>
      <c r="D476" s="31" t="s">
        <v>839</v>
      </c>
      <c r="E476" s="31" t="s">
        <v>120</v>
      </c>
      <c r="F476" s="35"/>
      <c r="G476" s="31" t="s">
        <v>58</v>
      </c>
      <c r="H476" s="32">
        <v>44466.0</v>
      </c>
      <c r="I476" s="31" t="s">
        <v>69</v>
      </c>
      <c r="J476" s="33"/>
      <c r="K476" s="44"/>
      <c r="L476" s="35"/>
      <c r="M476" s="35"/>
      <c r="N476" s="31" t="s">
        <v>840</v>
      </c>
      <c r="O476" s="31"/>
      <c r="P476" s="31" t="s">
        <v>7</v>
      </c>
      <c r="Q476" s="31" t="s">
        <v>84</v>
      </c>
      <c r="R476" s="32">
        <v>44509.0</v>
      </c>
      <c r="S476" s="31" t="s">
        <v>7</v>
      </c>
      <c r="T476" s="32">
        <v>44562.0</v>
      </c>
      <c r="U476" s="31" t="s">
        <v>123</v>
      </c>
      <c r="V476" s="31" t="s">
        <v>665</v>
      </c>
      <c r="W476" s="29"/>
      <c r="X476" s="29"/>
      <c r="Y476" s="29"/>
      <c r="Z476" s="29"/>
      <c r="AA476" s="29"/>
      <c r="AB476" s="29"/>
      <c r="AC476" s="29"/>
      <c r="AD476" s="29"/>
      <c r="AE476" s="29"/>
      <c r="AF476" s="29"/>
    </row>
    <row r="477">
      <c r="A477" s="31">
        <v>476.0</v>
      </c>
      <c r="B477" s="31" t="s">
        <v>124</v>
      </c>
      <c r="C477" s="31" t="s">
        <v>733</v>
      </c>
      <c r="D477" s="31" t="s">
        <v>841</v>
      </c>
      <c r="E477" s="31" t="s">
        <v>808</v>
      </c>
      <c r="F477" s="35"/>
      <c r="G477" s="31" t="s">
        <v>89</v>
      </c>
      <c r="H477" s="32">
        <v>44518.0</v>
      </c>
      <c r="I477" s="31" t="s">
        <v>69</v>
      </c>
      <c r="J477" s="33"/>
      <c r="K477" s="44">
        <v>44524.0</v>
      </c>
      <c r="L477" s="35"/>
      <c r="M477" s="35"/>
      <c r="N477" s="31"/>
      <c r="O477" s="31"/>
      <c r="P477" s="31" t="s">
        <v>7</v>
      </c>
      <c r="Q477" s="31" t="s">
        <v>84</v>
      </c>
      <c r="R477" s="32"/>
      <c r="S477" s="31" t="s">
        <v>7</v>
      </c>
      <c r="T477" s="32">
        <v>44562.0</v>
      </c>
      <c r="U477" s="31" t="s">
        <v>61</v>
      </c>
      <c r="V477" s="31" t="s">
        <v>204</v>
      </c>
      <c r="W477" s="29"/>
      <c r="X477" s="29"/>
      <c r="Y477" s="29"/>
      <c r="Z477" s="29"/>
      <c r="AA477" s="29"/>
      <c r="AB477" s="29"/>
      <c r="AC477" s="29"/>
      <c r="AD477" s="29"/>
      <c r="AE477" s="29"/>
      <c r="AF477" s="29"/>
    </row>
    <row r="478">
      <c r="A478" s="31">
        <v>477.0</v>
      </c>
      <c r="B478" s="31" t="s">
        <v>199</v>
      </c>
      <c r="C478" s="31" t="s">
        <v>835</v>
      </c>
      <c r="D478" s="31" t="s">
        <v>842</v>
      </c>
      <c r="E478" s="31" t="s">
        <v>120</v>
      </c>
      <c r="F478" s="35"/>
      <c r="G478" s="31" t="s">
        <v>58</v>
      </c>
      <c r="H478" s="32">
        <v>44466.0</v>
      </c>
      <c r="I478" s="31" t="s">
        <v>69</v>
      </c>
      <c r="J478" s="33"/>
      <c r="K478" s="44"/>
      <c r="L478" s="35"/>
      <c r="M478" s="35"/>
      <c r="N478" s="42"/>
      <c r="O478" s="31" t="s">
        <v>843</v>
      </c>
      <c r="P478" s="31" t="s">
        <v>7</v>
      </c>
      <c r="Q478" s="31" t="s">
        <v>84</v>
      </c>
      <c r="R478" s="32">
        <v>44481.0</v>
      </c>
      <c r="S478" s="31" t="s">
        <v>7</v>
      </c>
      <c r="T478" s="32">
        <v>44562.0</v>
      </c>
      <c r="U478" s="31" t="s">
        <v>97</v>
      </c>
      <c r="V478" s="31" t="s">
        <v>665</v>
      </c>
      <c r="W478" s="29"/>
      <c r="X478" s="29"/>
      <c r="Y478" s="29"/>
      <c r="Z478" s="29"/>
      <c r="AA478" s="29"/>
      <c r="AB478" s="29"/>
      <c r="AC478" s="29"/>
      <c r="AD478" s="29"/>
      <c r="AE478" s="29"/>
      <c r="AF478" s="29"/>
    </row>
    <row r="479">
      <c r="A479" s="31">
        <v>478.0</v>
      </c>
      <c r="B479" s="31" t="s">
        <v>124</v>
      </c>
      <c r="C479" s="31" t="s">
        <v>733</v>
      </c>
      <c r="D479" s="31" t="s">
        <v>844</v>
      </c>
      <c r="E479" s="31" t="s">
        <v>808</v>
      </c>
      <c r="F479" s="35"/>
      <c r="G479" s="31" t="s">
        <v>89</v>
      </c>
      <c r="H479" s="32">
        <v>44518.0</v>
      </c>
      <c r="I479" s="31" t="s">
        <v>69</v>
      </c>
      <c r="J479" s="33"/>
      <c r="K479" s="44">
        <v>44524.0</v>
      </c>
      <c r="L479" s="35"/>
      <c r="M479" s="35"/>
      <c r="N479" s="31"/>
      <c r="O479" s="31"/>
      <c r="P479" s="31" t="s">
        <v>7</v>
      </c>
      <c r="Q479" s="31" t="s">
        <v>84</v>
      </c>
      <c r="R479" s="32"/>
      <c r="S479" s="31" t="s">
        <v>7</v>
      </c>
      <c r="T479" s="32">
        <v>44562.0</v>
      </c>
      <c r="U479" s="31" t="s">
        <v>61</v>
      </c>
      <c r="V479" s="31" t="s">
        <v>204</v>
      </c>
      <c r="W479" s="29"/>
      <c r="X479" s="29"/>
      <c r="Y479" s="29"/>
      <c r="Z479" s="29"/>
      <c r="AA479" s="29"/>
      <c r="AB479" s="29"/>
      <c r="AC479" s="29"/>
      <c r="AD479" s="29"/>
      <c r="AE479" s="29"/>
      <c r="AF479" s="29"/>
    </row>
    <row r="480">
      <c r="A480" s="31">
        <v>479.0</v>
      </c>
      <c r="B480" s="31" t="s">
        <v>199</v>
      </c>
      <c r="C480" s="31" t="s">
        <v>835</v>
      </c>
      <c r="D480" s="31" t="s">
        <v>845</v>
      </c>
      <c r="E480" s="31" t="s">
        <v>120</v>
      </c>
      <c r="F480" s="35"/>
      <c r="G480" s="31" t="s">
        <v>58</v>
      </c>
      <c r="H480" s="32">
        <v>44466.0</v>
      </c>
      <c r="I480" s="31" t="s">
        <v>69</v>
      </c>
      <c r="J480" s="33"/>
      <c r="K480" s="44"/>
      <c r="L480" s="35"/>
      <c r="M480" s="35"/>
      <c r="N480" s="31" t="s">
        <v>846</v>
      </c>
      <c r="O480" s="31"/>
      <c r="P480" s="31" t="s">
        <v>7</v>
      </c>
      <c r="Q480" s="31" t="s">
        <v>84</v>
      </c>
      <c r="R480" s="32">
        <v>44481.0</v>
      </c>
      <c r="S480" s="31" t="s">
        <v>7</v>
      </c>
      <c r="T480" s="32">
        <v>44562.0</v>
      </c>
      <c r="U480" s="31" t="s">
        <v>97</v>
      </c>
      <c r="V480" s="31" t="s">
        <v>665</v>
      </c>
      <c r="W480" s="29"/>
      <c r="X480" s="29"/>
      <c r="Y480" s="29"/>
      <c r="Z480" s="29"/>
      <c r="AA480" s="29"/>
      <c r="AB480" s="29"/>
      <c r="AC480" s="29"/>
      <c r="AD480" s="29"/>
      <c r="AE480" s="29"/>
      <c r="AF480" s="29"/>
    </row>
    <row r="481">
      <c r="A481" s="31">
        <v>480.0</v>
      </c>
      <c r="B481" s="31" t="s">
        <v>124</v>
      </c>
      <c r="C481" s="31" t="s">
        <v>733</v>
      </c>
      <c r="D481" s="31" t="s">
        <v>847</v>
      </c>
      <c r="E481" s="31" t="s">
        <v>808</v>
      </c>
      <c r="F481" s="35"/>
      <c r="G481" s="31" t="s">
        <v>89</v>
      </c>
      <c r="H481" s="32">
        <v>44518.0</v>
      </c>
      <c r="I481" s="31" t="s">
        <v>69</v>
      </c>
      <c r="J481" s="33"/>
      <c r="K481" s="44">
        <v>44524.0</v>
      </c>
      <c r="L481" s="35"/>
      <c r="M481" s="35"/>
      <c r="N481" s="31"/>
      <c r="O481" s="31"/>
      <c r="P481" s="31" t="s">
        <v>7</v>
      </c>
      <c r="Q481" s="31" t="s">
        <v>84</v>
      </c>
      <c r="R481" s="32"/>
      <c r="S481" s="31" t="s">
        <v>7</v>
      </c>
      <c r="T481" s="32">
        <v>44562.0</v>
      </c>
      <c r="U481" s="31" t="s">
        <v>61</v>
      </c>
      <c r="V481" s="31" t="s">
        <v>204</v>
      </c>
      <c r="W481" s="29"/>
      <c r="X481" s="29"/>
      <c r="Y481" s="29"/>
      <c r="Z481" s="29"/>
      <c r="AA481" s="29"/>
      <c r="AB481" s="29"/>
      <c r="AC481" s="29"/>
      <c r="AD481" s="29"/>
      <c r="AE481" s="29"/>
      <c r="AF481" s="29"/>
    </row>
    <row r="482">
      <c r="A482" s="31">
        <v>481.0</v>
      </c>
      <c r="B482" s="31" t="s">
        <v>124</v>
      </c>
      <c r="C482" s="31" t="s">
        <v>733</v>
      </c>
      <c r="D482" s="31" t="s">
        <v>848</v>
      </c>
      <c r="E482" s="31" t="s">
        <v>808</v>
      </c>
      <c r="F482" s="35"/>
      <c r="G482" s="31" t="s">
        <v>89</v>
      </c>
      <c r="H482" s="32">
        <v>44518.0</v>
      </c>
      <c r="I482" s="31" t="s">
        <v>69</v>
      </c>
      <c r="J482" s="33"/>
      <c r="K482" s="44">
        <v>44524.0</v>
      </c>
      <c r="L482" s="35"/>
      <c r="M482" s="35"/>
      <c r="N482" s="31"/>
      <c r="O482" s="31"/>
      <c r="P482" s="31" t="s">
        <v>7</v>
      </c>
      <c r="Q482" s="31" t="s">
        <v>84</v>
      </c>
      <c r="R482" s="32"/>
      <c r="S482" s="31" t="s">
        <v>7</v>
      </c>
      <c r="T482" s="32">
        <v>44562.0</v>
      </c>
      <c r="U482" s="31" t="s">
        <v>61</v>
      </c>
      <c r="V482" s="31" t="s">
        <v>204</v>
      </c>
      <c r="W482" s="29"/>
      <c r="X482" s="29"/>
      <c r="Y482" s="29"/>
      <c r="Z482" s="29"/>
      <c r="AA482" s="29"/>
      <c r="AB482" s="29"/>
      <c r="AC482" s="29"/>
      <c r="AD482" s="29"/>
      <c r="AE482" s="29"/>
      <c r="AF482" s="29"/>
    </row>
    <row r="483">
      <c r="A483" s="31">
        <v>482.0</v>
      </c>
      <c r="B483" s="31" t="s">
        <v>199</v>
      </c>
      <c r="C483" s="31" t="s">
        <v>835</v>
      </c>
      <c r="D483" s="31" t="s">
        <v>849</v>
      </c>
      <c r="E483" s="31" t="s">
        <v>120</v>
      </c>
      <c r="F483" s="35"/>
      <c r="G483" s="31" t="s">
        <v>58</v>
      </c>
      <c r="H483" s="32">
        <v>44466.0</v>
      </c>
      <c r="I483" s="31" t="s">
        <v>69</v>
      </c>
      <c r="J483" s="33"/>
      <c r="K483" s="44"/>
      <c r="L483" s="35"/>
      <c r="M483" s="35"/>
      <c r="N483" s="31" t="s">
        <v>850</v>
      </c>
      <c r="O483" s="31"/>
      <c r="P483" s="31" t="s">
        <v>7</v>
      </c>
      <c r="Q483" s="31" t="s">
        <v>84</v>
      </c>
      <c r="R483" s="32">
        <v>44509.0</v>
      </c>
      <c r="S483" s="31" t="s">
        <v>7</v>
      </c>
      <c r="T483" s="32">
        <v>44562.0</v>
      </c>
      <c r="U483" s="31" t="s">
        <v>123</v>
      </c>
      <c r="V483" s="31" t="s">
        <v>665</v>
      </c>
      <c r="W483" s="29"/>
      <c r="X483" s="29"/>
      <c r="Y483" s="29"/>
      <c r="Z483" s="29"/>
      <c r="AA483" s="29"/>
      <c r="AB483" s="29"/>
      <c r="AC483" s="29"/>
      <c r="AD483" s="29"/>
      <c r="AE483" s="29"/>
      <c r="AF483" s="29"/>
    </row>
    <row r="484">
      <c r="A484" s="31">
        <v>483.0</v>
      </c>
      <c r="B484" s="31" t="s">
        <v>124</v>
      </c>
      <c r="C484" s="31" t="s">
        <v>733</v>
      </c>
      <c r="D484" s="31" t="s">
        <v>851</v>
      </c>
      <c r="E484" s="31" t="s">
        <v>95</v>
      </c>
      <c r="F484" s="35"/>
      <c r="G484" s="31" t="s">
        <v>89</v>
      </c>
      <c r="H484" s="32">
        <v>44518.0</v>
      </c>
      <c r="I484" s="31" t="s">
        <v>69</v>
      </c>
      <c r="J484" s="33"/>
      <c r="K484" s="44"/>
      <c r="L484" s="35"/>
      <c r="M484" s="35"/>
      <c r="N484" s="31" t="s">
        <v>852</v>
      </c>
      <c r="O484" s="31"/>
      <c r="P484" s="31" t="s">
        <v>7</v>
      </c>
      <c r="Q484" s="31" t="s">
        <v>84</v>
      </c>
      <c r="R484" s="32"/>
      <c r="S484" s="31" t="s">
        <v>7</v>
      </c>
      <c r="T484" s="32">
        <v>44865.0</v>
      </c>
      <c r="U484" s="31" t="s">
        <v>97</v>
      </c>
      <c r="V484" s="31" t="s">
        <v>204</v>
      </c>
      <c r="W484" s="29"/>
      <c r="X484" s="29"/>
      <c r="Y484" s="29"/>
      <c r="Z484" s="29"/>
      <c r="AA484" s="29"/>
      <c r="AB484" s="29"/>
      <c r="AC484" s="29"/>
      <c r="AD484" s="29"/>
      <c r="AE484" s="29"/>
      <c r="AF484" s="29"/>
    </row>
    <row r="485">
      <c r="A485" s="31">
        <v>484.0</v>
      </c>
      <c r="B485" s="31" t="s">
        <v>124</v>
      </c>
      <c r="C485" s="31" t="s">
        <v>733</v>
      </c>
      <c r="D485" s="31" t="s">
        <v>853</v>
      </c>
      <c r="E485" s="31" t="s">
        <v>152</v>
      </c>
      <c r="F485" s="35"/>
      <c r="G485" s="31" t="s">
        <v>89</v>
      </c>
      <c r="H485" s="32">
        <v>44518.0</v>
      </c>
      <c r="I485" s="31" t="s">
        <v>69</v>
      </c>
      <c r="J485" s="33"/>
      <c r="K485" s="44"/>
      <c r="L485" s="35"/>
      <c r="M485" s="35"/>
      <c r="N485" s="31"/>
      <c r="O485" s="31"/>
      <c r="P485" s="31" t="s">
        <v>7</v>
      </c>
      <c r="Q485" s="31" t="s">
        <v>84</v>
      </c>
      <c r="R485" s="32"/>
      <c r="S485" s="31" t="s">
        <v>7</v>
      </c>
      <c r="T485" s="32">
        <v>44562.0</v>
      </c>
      <c r="U485" s="31" t="s">
        <v>61</v>
      </c>
      <c r="V485" s="31" t="s">
        <v>204</v>
      </c>
      <c r="W485" s="29"/>
      <c r="X485" s="29"/>
      <c r="Y485" s="29"/>
      <c r="Z485" s="29"/>
      <c r="AA485" s="29"/>
      <c r="AB485" s="29"/>
      <c r="AC485" s="29"/>
      <c r="AD485" s="29"/>
      <c r="AE485" s="29"/>
      <c r="AF485" s="29"/>
    </row>
    <row r="486">
      <c r="A486" s="31">
        <v>485.0</v>
      </c>
      <c r="B486" s="31" t="s">
        <v>124</v>
      </c>
      <c r="C486" s="31" t="s">
        <v>733</v>
      </c>
      <c r="D486" s="31" t="s">
        <v>854</v>
      </c>
      <c r="E486" s="31" t="s">
        <v>430</v>
      </c>
      <c r="F486" s="35"/>
      <c r="G486" s="31" t="s">
        <v>89</v>
      </c>
      <c r="H486" s="32">
        <v>44518.0</v>
      </c>
      <c r="I486" s="31" t="s">
        <v>69</v>
      </c>
      <c r="J486" s="33"/>
      <c r="K486" s="44"/>
      <c r="L486" s="35"/>
      <c r="M486" s="35"/>
      <c r="N486" s="31"/>
      <c r="O486" s="31"/>
      <c r="P486" s="31" t="s">
        <v>7</v>
      </c>
      <c r="Q486" s="31" t="s">
        <v>84</v>
      </c>
      <c r="R486" s="32"/>
      <c r="S486" s="31" t="s">
        <v>7</v>
      </c>
      <c r="T486" s="32">
        <v>44562.0</v>
      </c>
      <c r="U486" s="31" t="s">
        <v>61</v>
      </c>
      <c r="V486" s="31" t="s">
        <v>204</v>
      </c>
      <c r="W486" s="29"/>
      <c r="X486" s="29"/>
      <c r="Y486" s="29"/>
      <c r="Z486" s="29"/>
      <c r="AA486" s="29"/>
      <c r="AB486" s="29"/>
      <c r="AC486" s="29"/>
      <c r="AD486" s="29"/>
      <c r="AE486" s="29"/>
      <c r="AF486" s="29"/>
    </row>
    <row r="487">
      <c r="A487" s="31">
        <v>486.0</v>
      </c>
      <c r="B487" s="31" t="s">
        <v>124</v>
      </c>
      <c r="C487" s="31" t="s">
        <v>733</v>
      </c>
      <c r="D487" s="31" t="s">
        <v>855</v>
      </c>
      <c r="E487" s="31" t="s">
        <v>152</v>
      </c>
      <c r="F487" s="35"/>
      <c r="G487" s="31" t="s">
        <v>89</v>
      </c>
      <c r="H487" s="32">
        <v>44518.0</v>
      </c>
      <c r="I487" s="31" t="s">
        <v>69</v>
      </c>
      <c r="J487" s="33"/>
      <c r="K487" s="44"/>
      <c r="L487" s="35"/>
      <c r="M487" s="35"/>
      <c r="N487" s="31" t="s">
        <v>856</v>
      </c>
      <c r="O487" s="31"/>
      <c r="P487" s="31" t="s">
        <v>7</v>
      </c>
      <c r="Q487" s="31" t="s">
        <v>84</v>
      </c>
      <c r="R487" s="32"/>
      <c r="S487" s="31" t="s">
        <v>7</v>
      </c>
      <c r="T487" s="32">
        <v>44562.0</v>
      </c>
      <c r="U487" s="31" t="s">
        <v>61</v>
      </c>
      <c r="V487" s="31" t="s">
        <v>204</v>
      </c>
      <c r="W487" s="29"/>
      <c r="X487" s="29"/>
      <c r="Y487" s="29"/>
      <c r="Z487" s="29"/>
      <c r="AA487" s="29"/>
      <c r="AB487" s="29"/>
      <c r="AC487" s="29"/>
      <c r="AD487" s="29"/>
      <c r="AE487" s="29"/>
      <c r="AF487" s="29"/>
    </row>
    <row r="488">
      <c r="A488" s="31">
        <v>487.0</v>
      </c>
      <c r="B488" s="31" t="s">
        <v>124</v>
      </c>
      <c r="C488" s="31" t="s">
        <v>733</v>
      </c>
      <c r="D488" s="31" t="s">
        <v>857</v>
      </c>
      <c r="E488" s="31" t="s">
        <v>808</v>
      </c>
      <c r="F488" s="35"/>
      <c r="G488" s="31" t="s">
        <v>89</v>
      </c>
      <c r="H488" s="32">
        <v>44518.0</v>
      </c>
      <c r="I488" s="31" t="s">
        <v>69</v>
      </c>
      <c r="J488" s="33"/>
      <c r="K488" s="44"/>
      <c r="L488" s="35"/>
      <c r="M488" s="35"/>
      <c r="N488" s="31"/>
      <c r="O488" s="31"/>
      <c r="P488" s="31" t="s">
        <v>7</v>
      </c>
      <c r="Q488" s="31" t="s">
        <v>84</v>
      </c>
      <c r="R488" s="32"/>
      <c r="S488" s="31" t="s">
        <v>7</v>
      </c>
      <c r="T488" s="32">
        <v>44865.0</v>
      </c>
      <c r="U488" s="31" t="s">
        <v>123</v>
      </c>
      <c r="V488" s="31" t="s">
        <v>204</v>
      </c>
      <c r="W488" s="29"/>
      <c r="X488" s="29"/>
      <c r="Y488" s="29"/>
      <c r="Z488" s="29"/>
      <c r="AA488" s="29"/>
      <c r="AB488" s="29"/>
      <c r="AC488" s="29"/>
      <c r="AD488" s="29"/>
      <c r="AE488" s="29"/>
      <c r="AF488" s="29"/>
    </row>
    <row r="489">
      <c r="A489" s="31">
        <v>488.0</v>
      </c>
      <c r="B489" s="31" t="s">
        <v>124</v>
      </c>
      <c r="C489" s="31" t="s">
        <v>733</v>
      </c>
      <c r="D489" s="31" t="s">
        <v>858</v>
      </c>
      <c r="E489" s="31" t="s">
        <v>152</v>
      </c>
      <c r="F489" s="35"/>
      <c r="G489" s="31" t="s">
        <v>89</v>
      </c>
      <c r="H489" s="32">
        <v>44518.0</v>
      </c>
      <c r="I489" s="31" t="s">
        <v>69</v>
      </c>
      <c r="J489" s="33"/>
      <c r="K489" s="44"/>
      <c r="L489" s="35"/>
      <c r="M489" s="35"/>
      <c r="N489" s="31"/>
      <c r="O489" s="31"/>
      <c r="P489" s="31" t="s">
        <v>7</v>
      </c>
      <c r="Q489" s="31" t="s">
        <v>84</v>
      </c>
      <c r="R489" s="32"/>
      <c r="S489" s="31" t="s">
        <v>7</v>
      </c>
      <c r="T489" s="32">
        <v>44562.0</v>
      </c>
      <c r="U489" s="31" t="s">
        <v>61</v>
      </c>
      <c r="V489" s="31" t="s">
        <v>204</v>
      </c>
      <c r="W489" s="29"/>
      <c r="X489" s="29"/>
      <c r="Y489" s="29"/>
      <c r="Z489" s="29"/>
      <c r="AA489" s="29"/>
      <c r="AB489" s="29"/>
      <c r="AC489" s="29"/>
      <c r="AD489" s="29"/>
      <c r="AE489" s="29"/>
      <c r="AF489" s="29"/>
    </row>
    <row r="490">
      <c r="A490" s="31">
        <v>489.0</v>
      </c>
      <c r="B490" s="31" t="s">
        <v>124</v>
      </c>
      <c r="C490" s="31" t="s">
        <v>733</v>
      </c>
      <c r="D490" s="31" t="s">
        <v>859</v>
      </c>
      <c r="E490" s="31" t="s">
        <v>95</v>
      </c>
      <c r="F490" s="35"/>
      <c r="G490" s="31" t="s">
        <v>89</v>
      </c>
      <c r="H490" s="32">
        <v>44518.0</v>
      </c>
      <c r="I490" s="31" t="s">
        <v>69</v>
      </c>
      <c r="J490" s="33"/>
      <c r="K490" s="44"/>
      <c r="L490" s="35"/>
      <c r="M490" s="35"/>
      <c r="N490" s="42"/>
      <c r="O490" s="31" t="s">
        <v>860</v>
      </c>
      <c r="P490" s="31" t="s">
        <v>7</v>
      </c>
      <c r="Q490" s="31" t="s">
        <v>84</v>
      </c>
      <c r="R490" s="32"/>
      <c r="S490" s="31" t="s">
        <v>7</v>
      </c>
      <c r="T490" s="32">
        <v>44865.0</v>
      </c>
      <c r="U490" s="31" t="s">
        <v>97</v>
      </c>
      <c r="V490" s="31" t="s">
        <v>204</v>
      </c>
      <c r="W490" s="29"/>
      <c r="X490" s="29"/>
      <c r="Y490" s="29"/>
      <c r="Z490" s="29"/>
      <c r="AA490" s="29"/>
      <c r="AB490" s="29"/>
      <c r="AC490" s="29"/>
      <c r="AD490" s="29"/>
      <c r="AE490" s="29"/>
      <c r="AF490" s="29"/>
    </row>
    <row r="491">
      <c r="A491" s="31">
        <v>490.0</v>
      </c>
      <c r="B491" s="31" t="s">
        <v>124</v>
      </c>
      <c r="C491" s="31" t="s">
        <v>733</v>
      </c>
      <c r="D491" s="31" t="s">
        <v>861</v>
      </c>
      <c r="E491" s="31" t="s">
        <v>67</v>
      </c>
      <c r="F491" s="35"/>
      <c r="G491" s="31" t="s">
        <v>89</v>
      </c>
      <c r="H491" s="32">
        <v>44518.0</v>
      </c>
      <c r="I491" s="31" t="s">
        <v>69</v>
      </c>
      <c r="J491" s="33"/>
      <c r="K491" s="44"/>
      <c r="L491" s="35"/>
      <c r="M491" s="35"/>
      <c r="N491" s="31" t="s">
        <v>862</v>
      </c>
      <c r="O491" s="31"/>
      <c r="P491" s="31" t="s">
        <v>7</v>
      </c>
      <c r="Q491" s="31" t="s">
        <v>84</v>
      </c>
      <c r="R491" s="32"/>
      <c r="S491" s="31" t="s">
        <v>7</v>
      </c>
      <c r="T491" s="32">
        <v>44562.0</v>
      </c>
      <c r="U491" s="31" t="s">
        <v>61</v>
      </c>
      <c r="V491" s="31" t="s">
        <v>204</v>
      </c>
      <c r="W491" s="29"/>
      <c r="X491" s="29"/>
      <c r="Y491" s="29"/>
      <c r="Z491" s="29"/>
      <c r="AA491" s="29"/>
      <c r="AB491" s="29"/>
      <c r="AC491" s="29"/>
      <c r="AD491" s="29"/>
      <c r="AE491" s="29"/>
      <c r="AF491" s="29"/>
    </row>
    <row r="492">
      <c r="A492" s="31">
        <v>491.0</v>
      </c>
      <c r="B492" s="31" t="s">
        <v>205</v>
      </c>
      <c r="C492" s="31" t="s">
        <v>205</v>
      </c>
      <c r="D492" s="31" t="s">
        <v>863</v>
      </c>
      <c r="E492" s="31" t="s">
        <v>152</v>
      </c>
      <c r="F492" s="35"/>
      <c r="G492" s="31" t="s">
        <v>89</v>
      </c>
      <c r="H492" s="32">
        <v>44518.0</v>
      </c>
      <c r="I492" s="31" t="s">
        <v>69</v>
      </c>
      <c r="J492" s="33"/>
      <c r="K492" s="44"/>
      <c r="L492" s="35"/>
      <c r="M492" s="35"/>
      <c r="N492" s="31"/>
      <c r="O492" s="31"/>
      <c r="P492" s="31" t="s">
        <v>7</v>
      </c>
      <c r="Q492" s="31" t="s">
        <v>84</v>
      </c>
      <c r="R492" s="32"/>
      <c r="S492" s="31" t="s">
        <v>7</v>
      </c>
      <c r="T492" s="32">
        <v>44562.0</v>
      </c>
      <c r="U492" s="31" t="s">
        <v>61</v>
      </c>
      <c r="V492" s="31" t="s">
        <v>204</v>
      </c>
      <c r="W492" s="29"/>
      <c r="X492" s="29"/>
      <c r="Y492" s="29"/>
      <c r="Z492" s="29"/>
      <c r="AA492" s="29"/>
      <c r="AB492" s="29"/>
      <c r="AC492" s="29"/>
      <c r="AD492" s="29"/>
      <c r="AE492" s="29"/>
      <c r="AF492" s="29"/>
    </row>
    <row r="493">
      <c r="A493" s="31">
        <v>492.0</v>
      </c>
      <c r="B493" s="31" t="s">
        <v>864</v>
      </c>
      <c r="C493" s="31" t="s">
        <v>865</v>
      </c>
      <c r="D493" s="31" t="s">
        <v>866</v>
      </c>
      <c r="E493" s="31" t="s">
        <v>152</v>
      </c>
      <c r="F493" s="35"/>
      <c r="G493" s="31" t="s">
        <v>58</v>
      </c>
      <c r="H493" s="32">
        <v>44468.0</v>
      </c>
      <c r="I493" s="31" t="s">
        <v>69</v>
      </c>
      <c r="J493" s="33"/>
      <c r="K493" s="44"/>
      <c r="L493" s="35"/>
      <c r="M493" s="35"/>
      <c r="N493" s="31"/>
      <c r="O493" s="31"/>
      <c r="P493" s="31" t="s">
        <v>7</v>
      </c>
      <c r="Q493" s="31" t="s">
        <v>84</v>
      </c>
      <c r="R493" s="32"/>
      <c r="S493" s="31" t="s">
        <v>7</v>
      </c>
      <c r="T493" s="32">
        <v>44562.0</v>
      </c>
      <c r="U493" s="31" t="s">
        <v>61</v>
      </c>
      <c r="V493" s="31"/>
      <c r="W493" s="29"/>
      <c r="X493" s="29"/>
      <c r="Y493" s="29"/>
      <c r="Z493" s="29"/>
      <c r="AA493" s="29"/>
      <c r="AB493" s="29"/>
      <c r="AC493" s="29"/>
      <c r="AD493" s="29"/>
      <c r="AE493" s="29"/>
      <c r="AF493" s="29"/>
    </row>
    <row r="494">
      <c r="A494" s="31">
        <v>493.0</v>
      </c>
      <c r="B494" s="31" t="s">
        <v>864</v>
      </c>
      <c r="C494" s="31" t="s">
        <v>865</v>
      </c>
      <c r="D494" s="31" t="s">
        <v>867</v>
      </c>
      <c r="E494" s="31" t="s">
        <v>152</v>
      </c>
      <c r="F494" s="35"/>
      <c r="G494" s="31" t="s">
        <v>58</v>
      </c>
      <c r="H494" s="32">
        <v>44468.0</v>
      </c>
      <c r="I494" s="31" t="s">
        <v>69</v>
      </c>
      <c r="J494" s="33"/>
      <c r="K494" s="44"/>
      <c r="L494" s="35"/>
      <c r="M494" s="35"/>
      <c r="N494" s="31"/>
      <c r="O494" s="31"/>
      <c r="P494" s="31" t="s">
        <v>7</v>
      </c>
      <c r="Q494" s="31" t="s">
        <v>84</v>
      </c>
      <c r="R494" s="32"/>
      <c r="S494" s="31" t="s">
        <v>7</v>
      </c>
      <c r="T494" s="32">
        <v>44562.0</v>
      </c>
      <c r="U494" s="31" t="s">
        <v>61</v>
      </c>
      <c r="V494" s="31"/>
      <c r="W494" s="29"/>
      <c r="X494" s="29"/>
      <c r="Y494" s="29"/>
      <c r="Z494" s="29"/>
      <c r="AA494" s="29"/>
      <c r="AB494" s="29"/>
      <c r="AC494" s="29"/>
      <c r="AD494" s="29"/>
      <c r="AE494" s="29"/>
      <c r="AF494" s="29"/>
    </row>
    <row r="495">
      <c r="A495" s="31">
        <v>494.0</v>
      </c>
      <c r="B495" s="31" t="s">
        <v>864</v>
      </c>
      <c r="C495" s="31" t="s">
        <v>865</v>
      </c>
      <c r="D495" s="31" t="s">
        <v>868</v>
      </c>
      <c r="E495" s="31" t="s">
        <v>152</v>
      </c>
      <c r="F495" s="35"/>
      <c r="G495" s="31" t="s">
        <v>58</v>
      </c>
      <c r="H495" s="32">
        <v>44468.0</v>
      </c>
      <c r="I495" s="31" t="s">
        <v>69</v>
      </c>
      <c r="J495" s="33"/>
      <c r="K495" s="44"/>
      <c r="L495" s="35"/>
      <c r="M495" s="35"/>
      <c r="N495" s="31"/>
      <c r="O495" s="31"/>
      <c r="P495" s="31" t="s">
        <v>7</v>
      </c>
      <c r="Q495" s="31" t="s">
        <v>84</v>
      </c>
      <c r="R495" s="32"/>
      <c r="S495" s="31" t="s">
        <v>7</v>
      </c>
      <c r="T495" s="32">
        <v>44562.0</v>
      </c>
      <c r="U495" s="31" t="s">
        <v>61</v>
      </c>
      <c r="V495" s="31"/>
      <c r="W495" s="29"/>
      <c r="X495" s="29"/>
      <c r="Y495" s="29"/>
      <c r="Z495" s="29"/>
      <c r="AA495" s="29"/>
      <c r="AB495" s="29"/>
      <c r="AC495" s="29"/>
      <c r="AD495" s="29"/>
      <c r="AE495" s="29"/>
      <c r="AF495" s="29"/>
    </row>
    <row r="496">
      <c r="A496" s="31">
        <v>495.0</v>
      </c>
      <c r="B496" s="31" t="s">
        <v>864</v>
      </c>
      <c r="C496" s="31" t="s">
        <v>865</v>
      </c>
      <c r="D496" s="31" t="s">
        <v>869</v>
      </c>
      <c r="E496" s="31" t="s">
        <v>152</v>
      </c>
      <c r="F496" s="35"/>
      <c r="G496" s="31" t="s">
        <v>58</v>
      </c>
      <c r="H496" s="32">
        <v>44468.0</v>
      </c>
      <c r="I496" s="31" t="s">
        <v>69</v>
      </c>
      <c r="J496" s="33"/>
      <c r="K496" s="44"/>
      <c r="L496" s="35"/>
      <c r="M496" s="35"/>
      <c r="N496" s="31"/>
      <c r="O496" s="31"/>
      <c r="P496" s="31" t="s">
        <v>7</v>
      </c>
      <c r="Q496" s="31" t="s">
        <v>84</v>
      </c>
      <c r="R496" s="32"/>
      <c r="S496" s="31" t="s">
        <v>7</v>
      </c>
      <c r="T496" s="32">
        <v>44562.0</v>
      </c>
      <c r="U496" s="31" t="s">
        <v>61</v>
      </c>
      <c r="V496" s="31"/>
      <c r="W496" s="29"/>
      <c r="X496" s="29"/>
      <c r="Y496" s="29"/>
      <c r="Z496" s="29"/>
      <c r="AA496" s="29"/>
      <c r="AB496" s="29"/>
      <c r="AC496" s="29"/>
      <c r="AD496" s="29"/>
      <c r="AE496" s="29"/>
      <c r="AF496" s="29"/>
    </row>
    <row r="497">
      <c r="A497" s="31">
        <v>496.0</v>
      </c>
      <c r="B497" s="31" t="s">
        <v>864</v>
      </c>
      <c r="C497" s="31" t="s">
        <v>870</v>
      </c>
      <c r="D497" s="31" t="s">
        <v>871</v>
      </c>
      <c r="E497" s="31" t="s">
        <v>130</v>
      </c>
      <c r="F497" s="35"/>
      <c r="G497" s="31" t="s">
        <v>58</v>
      </c>
      <c r="H497" s="32">
        <v>44469.0</v>
      </c>
      <c r="I497" s="31" t="s">
        <v>69</v>
      </c>
      <c r="J497" s="33"/>
      <c r="K497" s="44"/>
      <c r="L497" s="35"/>
      <c r="M497" s="35"/>
      <c r="N497" s="31"/>
      <c r="O497" s="31"/>
      <c r="P497" s="31" t="s">
        <v>7</v>
      </c>
      <c r="Q497" s="31" t="s">
        <v>84</v>
      </c>
      <c r="R497" s="32"/>
      <c r="S497" s="31" t="s">
        <v>7</v>
      </c>
      <c r="T497" s="32">
        <v>44562.0</v>
      </c>
      <c r="U497" s="31" t="s">
        <v>61</v>
      </c>
      <c r="V497" s="31"/>
      <c r="W497" s="29"/>
      <c r="X497" s="29"/>
      <c r="Y497" s="29"/>
      <c r="Z497" s="29"/>
      <c r="AA497" s="29"/>
      <c r="AB497" s="29"/>
      <c r="AC497" s="29"/>
      <c r="AD497" s="29"/>
      <c r="AE497" s="29"/>
      <c r="AF497" s="29"/>
    </row>
    <row r="498">
      <c r="A498" s="31">
        <v>497.0</v>
      </c>
      <c r="B498" s="31" t="s">
        <v>864</v>
      </c>
      <c r="C498" s="31" t="s">
        <v>870</v>
      </c>
      <c r="D498" s="31" t="s">
        <v>872</v>
      </c>
      <c r="E498" s="31" t="s">
        <v>130</v>
      </c>
      <c r="F498" s="35"/>
      <c r="G498" s="31" t="s">
        <v>58</v>
      </c>
      <c r="H498" s="32">
        <v>44470.0</v>
      </c>
      <c r="I498" s="31" t="s">
        <v>69</v>
      </c>
      <c r="J498" s="33"/>
      <c r="K498" s="44"/>
      <c r="L498" s="35"/>
      <c r="M498" s="35"/>
      <c r="N498" s="31"/>
      <c r="O498" s="31"/>
      <c r="P498" s="31" t="s">
        <v>7</v>
      </c>
      <c r="Q498" s="31" t="s">
        <v>84</v>
      </c>
      <c r="R498" s="32"/>
      <c r="S498" s="31" t="s">
        <v>7</v>
      </c>
      <c r="T498" s="32">
        <v>44562.0</v>
      </c>
      <c r="U498" s="31" t="s">
        <v>61</v>
      </c>
      <c r="V498" s="31"/>
      <c r="W498" s="29"/>
      <c r="X498" s="29"/>
      <c r="Y498" s="29"/>
      <c r="Z498" s="29"/>
      <c r="AA498" s="29"/>
      <c r="AB498" s="29"/>
      <c r="AC498" s="29"/>
      <c r="AD498" s="29"/>
      <c r="AE498" s="29"/>
      <c r="AF498" s="29"/>
    </row>
    <row r="499">
      <c r="A499" s="31">
        <v>498.0</v>
      </c>
      <c r="B499" s="31" t="s">
        <v>199</v>
      </c>
      <c r="C499" s="31" t="s">
        <v>835</v>
      </c>
      <c r="D499" s="31" t="s">
        <v>873</v>
      </c>
      <c r="E499" s="31" t="s">
        <v>120</v>
      </c>
      <c r="F499" s="35"/>
      <c r="G499" s="31" t="s">
        <v>58</v>
      </c>
      <c r="H499" s="32">
        <v>44481.0</v>
      </c>
      <c r="I499" s="31" t="s">
        <v>69</v>
      </c>
      <c r="J499" s="33"/>
      <c r="K499" s="44"/>
      <c r="L499" s="35"/>
      <c r="M499" s="35"/>
      <c r="N499" s="31" t="s">
        <v>874</v>
      </c>
      <c r="O499" s="31"/>
      <c r="P499" s="31" t="s">
        <v>7</v>
      </c>
      <c r="Q499" s="31" t="s">
        <v>84</v>
      </c>
      <c r="R499" s="32">
        <v>44509.0</v>
      </c>
      <c r="S499" s="31" t="s">
        <v>7</v>
      </c>
      <c r="T499" s="32">
        <v>44562.0</v>
      </c>
      <c r="U499" s="31" t="s">
        <v>123</v>
      </c>
      <c r="V499" s="31" t="s">
        <v>665</v>
      </c>
      <c r="W499" s="29"/>
      <c r="X499" s="29"/>
      <c r="Y499" s="29"/>
      <c r="Z499" s="29"/>
      <c r="AA499" s="29"/>
      <c r="AB499" s="29"/>
      <c r="AC499" s="29"/>
      <c r="AD499" s="29"/>
      <c r="AE499" s="29"/>
      <c r="AF499" s="29"/>
    </row>
    <row r="500">
      <c r="A500" s="31">
        <v>499.0</v>
      </c>
      <c r="B500" s="31" t="s">
        <v>199</v>
      </c>
      <c r="C500" s="31" t="s">
        <v>835</v>
      </c>
      <c r="D500" s="31" t="s">
        <v>875</v>
      </c>
      <c r="E500" s="31" t="s">
        <v>152</v>
      </c>
      <c r="F500" s="35"/>
      <c r="G500" s="31" t="s">
        <v>58</v>
      </c>
      <c r="H500" s="32">
        <v>44481.0</v>
      </c>
      <c r="I500" s="31" t="s">
        <v>69</v>
      </c>
      <c r="J500" s="33"/>
      <c r="K500" s="44"/>
      <c r="L500" s="35"/>
      <c r="M500" s="35"/>
      <c r="N500" s="31" t="s">
        <v>876</v>
      </c>
      <c r="O500" s="31"/>
      <c r="P500" s="31" t="s">
        <v>7</v>
      </c>
      <c r="Q500" s="31" t="s">
        <v>84</v>
      </c>
      <c r="R500" s="32">
        <v>44509.0</v>
      </c>
      <c r="S500" s="31" t="s">
        <v>7</v>
      </c>
      <c r="T500" s="32">
        <v>44562.0</v>
      </c>
      <c r="U500" s="31" t="s">
        <v>61</v>
      </c>
      <c r="V500" s="31" t="s">
        <v>665</v>
      </c>
      <c r="W500" s="29"/>
      <c r="X500" s="29"/>
      <c r="Y500" s="29"/>
      <c r="Z500" s="29"/>
      <c r="AA500" s="29"/>
      <c r="AB500" s="29"/>
      <c r="AC500" s="29"/>
      <c r="AD500" s="29"/>
      <c r="AE500" s="29"/>
      <c r="AF500" s="29"/>
    </row>
    <row r="501">
      <c r="A501" s="31">
        <v>500.0</v>
      </c>
      <c r="B501" s="31" t="s">
        <v>199</v>
      </c>
      <c r="C501" s="31" t="s">
        <v>835</v>
      </c>
      <c r="D501" s="31" t="s">
        <v>877</v>
      </c>
      <c r="E501" s="31" t="s">
        <v>120</v>
      </c>
      <c r="F501" s="35"/>
      <c r="G501" s="31" t="s">
        <v>58</v>
      </c>
      <c r="H501" s="32">
        <v>44481.0</v>
      </c>
      <c r="I501" s="31" t="s">
        <v>69</v>
      </c>
      <c r="J501" s="33"/>
      <c r="K501" s="44"/>
      <c r="L501" s="35"/>
      <c r="M501" s="35"/>
      <c r="N501" s="31"/>
      <c r="O501" s="31"/>
      <c r="P501" s="31" t="s">
        <v>7</v>
      </c>
      <c r="Q501" s="31" t="s">
        <v>84</v>
      </c>
      <c r="R501" s="32"/>
      <c r="S501" s="31" t="s">
        <v>7</v>
      </c>
      <c r="T501" s="32">
        <v>44562.0</v>
      </c>
      <c r="U501" s="31" t="s">
        <v>97</v>
      </c>
      <c r="V501" s="31" t="s">
        <v>177</v>
      </c>
      <c r="W501" s="29"/>
      <c r="X501" s="29"/>
      <c r="Y501" s="29"/>
      <c r="Z501" s="29"/>
      <c r="AA501" s="29"/>
      <c r="AB501" s="29"/>
      <c r="AC501" s="29"/>
      <c r="AD501" s="29"/>
      <c r="AE501" s="29"/>
      <c r="AF501" s="29"/>
    </row>
    <row r="502">
      <c r="A502" s="31">
        <v>501.0</v>
      </c>
      <c r="B502" s="31" t="s">
        <v>199</v>
      </c>
      <c r="C502" s="31" t="s">
        <v>835</v>
      </c>
      <c r="D502" s="31" t="s">
        <v>878</v>
      </c>
      <c r="E502" s="31" t="s">
        <v>120</v>
      </c>
      <c r="F502" s="35"/>
      <c r="G502" s="31" t="s">
        <v>58</v>
      </c>
      <c r="H502" s="32">
        <v>44481.0</v>
      </c>
      <c r="I502" s="31" t="s">
        <v>69</v>
      </c>
      <c r="J502" s="33"/>
      <c r="K502" s="44"/>
      <c r="L502" s="35"/>
      <c r="M502" s="35"/>
      <c r="N502" s="31" t="s">
        <v>879</v>
      </c>
      <c r="O502" s="31"/>
      <c r="P502" s="31" t="s">
        <v>7</v>
      </c>
      <c r="Q502" s="31" t="s">
        <v>84</v>
      </c>
      <c r="R502" s="32">
        <v>44509.0</v>
      </c>
      <c r="S502" s="31" t="s">
        <v>7</v>
      </c>
      <c r="T502" s="32">
        <v>44562.0</v>
      </c>
      <c r="U502" s="31" t="s">
        <v>61</v>
      </c>
      <c r="V502" s="31" t="s">
        <v>665</v>
      </c>
      <c r="W502" s="29"/>
      <c r="X502" s="29"/>
      <c r="Y502" s="29"/>
      <c r="Z502" s="29"/>
      <c r="AA502" s="29"/>
      <c r="AB502" s="29"/>
      <c r="AC502" s="29"/>
      <c r="AD502" s="29"/>
      <c r="AE502" s="29"/>
      <c r="AF502" s="29"/>
    </row>
    <row r="503">
      <c r="A503" s="31">
        <v>502.0</v>
      </c>
      <c r="B503" s="31" t="s">
        <v>190</v>
      </c>
      <c r="C503" s="31" t="s">
        <v>800</v>
      </c>
      <c r="D503" s="31" t="s">
        <v>880</v>
      </c>
      <c r="E503" s="31" t="s">
        <v>130</v>
      </c>
      <c r="F503" s="35"/>
      <c r="G503" s="31" t="s">
        <v>97</v>
      </c>
      <c r="H503" s="32"/>
      <c r="I503" s="31" t="s">
        <v>69</v>
      </c>
      <c r="J503" s="33"/>
      <c r="K503" s="44"/>
      <c r="L503" s="35"/>
      <c r="M503" s="35"/>
      <c r="N503" s="31"/>
      <c r="O503" s="31" t="s">
        <v>766</v>
      </c>
      <c r="P503" s="31" t="s">
        <v>7</v>
      </c>
      <c r="Q503" s="31" t="s">
        <v>84</v>
      </c>
      <c r="R503" s="32"/>
      <c r="S503" s="31" t="s">
        <v>7</v>
      </c>
      <c r="T503" s="32">
        <v>44865.0</v>
      </c>
      <c r="U503" s="31" t="s">
        <v>61</v>
      </c>
      <c r="V503" s="31" t="s">
        <v>881</v>
      </c>
      <c r="W503" s="29"/>
      <c r="X503" s="29"/>
      <c r="Y503" s="29"/>
      <c r="Z503" s="29"/>
      <c r="AA503" s="29"/>
      <c r="AB503" s="29"/>
      <c r="AC503" s="29"/>
      <c r="AD503" s="29"/>
      <c r="AE503" s="29"/>
      <c r="AF503" s="29"/>
    </row>
    <row r="504">
      <c r="A504" s="31">
        <v>503.0</v>
      </c>
      <c r="B504" s="31" t="s">
        <v>62</v>
      </c>
      <c r="C504" s="31" t="s">
        <v>714</v>
      </c>
      <c r="D504" s="31" t="s">
        <v>882</v>
      </c>
      <c r="E504" s="31" t="s">
        <v>95</v>
      </c>
      <c r="F504" s="35"/>
      <c r="G504" s="31" t="s">
        <v>58</v>
      </c>
      <c r="H504" s="32">
        <v>44483.0</v>
      </c>
      <c r="I504" s="31" t="s">
        <v>69</v>
      </c>
      <c r="J504" s="33"/>
      <c r="K504" s="44"/>
      <c r="L504" s="35"/>
      <c r="M504" s="35"/>
      <c r="N504" s="31" t="s">
        <v>883</v>
      </c>
      <c r="O504" s="31"/>
      <c r="P504" s="31" t="s">
        <v>7</v>
      </c>
      <c r="Q504" s="31" t="s">
        <v>84</v>
      </c>
      <c r="R504" s="32"/>
      <c r="S504" s="31" t="s">
        <v>7</v>
      </c>
      <c r="T504" s="32">
        <v>44562.0</v>
      </c>
      <c r="U504" s="31" t="s">
        <v>97</v>
      </c>
      <c r="V504" s="31" t="s">
        <v>204</v>
      </c>
      <c r="W504" s="29"/>
      <c r="X504" s="29"/>
      <c r="Y504" s="29"/>
      <c r="Z504" s="29"/>
      <c r="AA504" s="29"/>
      <c r="AB504" s="29"/>
      <c r="AC504" s="29"/>
      <c r="AD504" s="29"/>
      <c r="AE504" s="29"/>
      <c r="AF504" s="29"/>
    </row>
    <row r="505">
      <c r="A505" s="31">
        <v>504.0</v>
      </c>
      <c r="B505" s="31" t="s">
        <v>62</v>
      </c>
      <c r="C505" s="31" t="s">
        <v>714</v>
      </c>
      <c r="D505" s="31" t="s">
        <v>884</v>
      </c>
      <c r="E505" s="31" t="s">
        <v>95</v>
      </c>
      <c r="F505" s="35"/>
      <c r="G505" s="31" t="s">
        <v>58</v>
      </c>
      <c r="H505" s="32">
        <v>44483.0</v>
      </c>
      <c r="I505" s="31" t="s">
        <v>69</v>
      </c>
      <c r="J505" s="33"/>
      <c r="K505" s="44"/>
      <c r="L505" s="35"/>
      <c r="M505" s="35"/>
      <c r="N505" s="31" t="s">
        <v>885</v>
      </c>
      <c r="O505" s="31"/>
      <c r="P505" s="31" t="s">
        <v>7</v>
      </c>
      <c r="Q505" s="31" t="s">
        <v>84</v>
      </c>
      <c r="R505" s="32"/>
      <c r="S505" s="31" t="s">
        <v>7</v>
      </c>
      <c r="T505" s="32">
        <v>44562.0</v>
      </c>
      <c r="U505" s="31" t="s">
        <v>97</v>
      </c>
      <c r="V505" s="31" t="s">
        <v>204</v>
      </c>
      <c r="W505" s="29"/>
      <c r="X505" s="29"/>
      <c r="Y505" s="29"/>
      <c r="Z505" s="29"/>
      <c r="AA505" s="29"/>
      <c r="AB505" s="29"/>
      <c r="AC505" s="29"/>
      <c r="AD505" s="29"/>
      <c r="AE505" s="29"/>
      <c r="AF505" s="29"/>
    </row>
    <row r="506">
      <c r="A506" s="31">
        <v>505.0</v>
      </c>
      <c r="B506" s="31" t="s">
        <v>150</v>
      </c>
      <c r="C506" s="31" t="s">
        <v>829</v>
      </c>
      <c r="D506" s="31" t="s">
        <v>886</v>
      </c>
      <c r="E506" s="31" t="s">
        <v>152</v>
      </c>
      <c r="F506" s="35"/>
      <c r="G506" s="31" t="s">
        <v>58</v>
      </c>
      <c r="H506" s="32">
        <v>44483.0</v>
      </c>
      <c r="I506" s="31" t="s">
        <v>69</v>
      </c>
      <c r="J506" s="33"/>
      <c r="K506" s="44"/>
      <c r="L506" s="35"/>
      <c r="M506" s="35"/>
      <c r="N506" s="31"/>
      <c r="O506" s="31"/>
      <c r="P506" s="31" t="s">
        <v>7</v>
      </c>
      <c r="Q506" s="31" t="s">
        <v>84</v>
      </c>
      <c r="R506" s="32"/>
      <c r="S506" s="31" t="s">
        <v>7</v>
      </c>
      <c r="T506" s="32">
        <v>44562.0</v>
      </c>
      <c r="U506" s="31" t="s">
        <v>61</v>
      </c>
      <c r="V506" s="31" t="s">
        <v>887</v>
      </c>
      <c r="W506" s="29"/>
      <c r="X506" s="29"/>
      <c r="Y506" s="29"/>
      <c r="Z506" s="29"/>
      <c r="AA506" s="29"/>
      <c r="AB506" s="29"/>
      <c r="AC506" s="29"/>
      <c r="AD506" s="29"/>
      <c r="AE506" s="29"/>
      <c r="AF506" s="29"/>
    </row>
    <row r="507">
      <c r="A507" s="31">
        <v>506.0</v>
      </c>
      <c r="B507" s="31" t="s">
        <v>150</v>
      </c>
      <c r="C507" s="31" t="s">
        <v>829</v>
      </c>
      <c r="D507" s="31" t="s">
        <v>888</v>
      </c>
      <c r="E507" s="31" t="s">
        <v>152</v>
      </c>
      <c r="F507" s="35"/>
      <c r="G507" s="31" t="s">
        <v>58</v>
      </c>
      <c r="H507" s="32">
        <v>44483.0</v>
      </c>
      <c r="I507" s="31" t="s">
        <v>69</v>
      </c>
      <c r="J507" s="33"/>
      <c r="K507" s="44"/>
      <c r="L507" s="35"/>
      <c r="M507" s="35"/>
      <c r="N507" s="31"/>
      <c r="O507" s="31"/>
      <c r="P507" s="31" t="s">
        <v>7</v>
      </c>
      <c r="Q507" s="31" t="s">
        <v>84</v>
      </c>
      <c r="R507" s="32"/>
      <c r="S507" s="31" t="s">
        <v>7</v>
      </c>
      <c r="T507" s="32">
        <v>44562.0</v>
      </c>
      <c r="U507" s="31" t="s">
        <v>61</v>
      </c>
      <c r="V507" s="31" t="s">
        <v>889</v>
      </c>
      <c r="W507" s="29"/>
      <c r="X507" s="29"/>
      <c r="Y507" s="29"/>
      <c r="Z507" s="29"/>
      <c r="AA507" s="29"/>
      <c r="AB507" s="29"/>
      <c r="AC507" s="29"/>
      <c r="AD507" s="29"/>
      <c r="AE507" s="29"/>
      <c r="AF507" s="29"/>
    </row>
    <row r="508">
      <c r="A508" s="31">
        <v>507.0</v>
      </c>
      <c r="B508" s="31" t="s">
        <v>150</v>
      </c>
      <c r="C508" s="31" t="s">
        <v>829</v>
      </c>
      <c r="D508" s="31" t="s">
        <v>890</v>
      </c>
      <c r="E508" s="31" t="s">
        <v>152</v>
      </c>
      <c r="F508" s="35"/>
      <c r="G508" s="31" t="s">
        <v>58</v>
      </c>
      <c r="H508" s="32">
        <v>44483.0</v>
      </c>
      <c r="I508" s="31" t="s">
        <v>69</v>
      </c>
      <c r="J508" s="33"/>
      <c r="K508" s="44"/>
      <c r="L508" s="35"/>
      <c r="M508" s="35"/>
      <c r="N508" s="31"/>
      <c r="O508" s="31"/>
      <c r="P508" s="31" t="s">
        <v>7</v>
      </c>
      <c r="Q508" s="31" t="s">
        <v>84</v>
      </c>
      <c r="R508" s="32"/>
      <c r="S508" s="31" t="s">
        <v>7</v>
      </c>
      <c r="T508" s="32">
        <v>44562.0</v>
      </c>
      <c r="U508" s="31" t="s">
        <v>61</v>
      </c>
      <c r="V508" s="31" t="s">
        <v>889</v>
      </c>
      <c r="W508" s="29"/>
      <c r="X508" s="29"/>
      <c r="Y508" s="29"/>
      <c r="Z508" s="29"/>
      <c r="AA508" s="29"/>
      <c r="AB508" s="29"/>
      <c r="AC508" s="29"/>
      <c r="AD508" s="29"/>
      <c r="AE508" s="29"/>
      <c r="AF508" s="29"/>
    </row>
    <row r="509">
      <c r="A509" s="31">
        <v>508.0</v>
      </c>
      <c r="B509" s="31" t="s">
        <v>150</v>
      </c>
      <c r="C509" s="31" t="s">
        <v>829</v>
      </c>
      <c r="D509" s="31" t="s">
        <v>891</v>
      </c>
      <c r="E509" s="31" t="s">
        <v>130</v>
      </c>
      <c r="F509" s="35"/>
      <c r="G509" s="31" t="s">
        <v>58</v>
      </c>
      <c r="H509" s="32">
        <v>44483.0</v>
      </c>
      <c r="I509" s="31" t="s">
        <v>69</v>
      </c>
      <c r="J509" s="33"/>
      <c r="K509" s="44"/>
      <c r="L509" s="35"/>
      <c r="M509" s="35"/>
      <c r="N509" s="31"/>
      <c r="O509" s="31"/>
      <c r="P509" s="31" t="s">
        <v>7</v>
      </c>
      <c r="Q509" s="31" t="s">
        <v>84</v>
      </c>
      <c r="R509" s="32"/>
      <c r="S509" s="31" t="s">
        <v>7</v>
      </c>
      <c r="T509" s="32">
        <v>44562.0</v>
      </c>
      <c r="U509" s="31" t="s">
        <v>61</v>
      </c>
      <c r="V509" s="31" t="s">
        <v>892</v>
      </c>
      <c r="W509" s="29"/>
      <c r="X509" s="29"/>
      <c r="Y509" s="29"/>
      <c r="Z509" s="29"/>
      <c r="AA509" s="29"/>
      <c r="AB509" s="29"/>
      <c r="AC509" s="29"/>
      <c r="AD509" s="29"/>
      <c r="AE509" s="29"/>
      <c r="AF509" s="29"/>
    </row>
    <row r="510">
      <c r="A510" s="31">
        <v>509.0</v>
      </c>
      <c r="B510" s="31" t="s">
        <v>150</v>
      </c>
      <c r="C510" s="31" t="s">
        <v>829</v>
      </c>
      <c r="D510" s="31" t="s">
        <v>893</v>
      </c>
      <c r="E510" s="31" t="s">
        <v>152</v>
      </c>
      <c r="F510" s="35"/>
      <c r="G510" s="31" t="s">
        <v>58</v>
      </c>
      <c r="H510" s="32">
        <v>44483.0</v>
      </c>
      <c r="I510" s="31" t="s">
        <v>69</v>
      </c>
      <c r="J510" s="33"/>
      <c r="K510" s="44"/>
      <c r="L510" s="35"/>
      <c r="M510" s="35"/>
      <c r="N510" s="31"/>
      <c r="O510" s="31"/>
      <c r="P510" s="31" t="s">
        <v>71</v>
      </c>
      <c r="Q510" s="31" t="s">
        <v>84</v>
      </c>
      <c r="R510" s="32"/>
      <c r="S510" s="31" t="s">
        <v>90</v>
      </c>
      <c r="T510" s="32">
        <v>44562.0</v>
      </c>
      <c r="U510" s="31" t="s">
        <v>61</v>
      </c>
      <c r="V510" s="31" t="s">
        <v>892</v>
      </c>
      <c r="W510" s="29"/>
      <c r="X510" s="29"/>
      <c r="Y510" s="29"/>
      <c r="Z510" s="29"/>
      <c r="AA510" s="29"/>
      <c r="AB510" s="29"/>
      <c r="AC510" s="29"/>
      <c r="AD510" s="29"/>
      <c r="AE510" s="29"/>
      <c r="AF510" s="29"/>
    </row>
    <row r="511">
      <c r="A511" s="31">
        <v>510.0</v>
      </c>
      <c r="B511" s="31" t="s">
        <v>62</v>
      </c>
      <c r="C511" s="31" t="s">
        <v>714</v>
      </c>
      <c r="D511" s="31" t="s">
        <v>894</v>
      </c>
      <c r="E511" s="31" t="s">
        <v>130</v>
      </c>
      <c r="F511" s="35"/>
      <c r="G511" s="31" t="s">
        <v>58</v>
      </c>
      <c r="H511" s="32">
        <v>44483.0</v>
      </c>
      <c r="I511" s="31" t="s">
        <v>69</v>
      </c>
      <c r="J511" s="33"/>
      <c r="K511" s="44"/>
      <c r="L511" s="35"/>
      <c r="M511" s="35"/>
      <c r="N511" s="31"/>
      <c r="O511" s="31"/>
      <c r="P511" s="31" t="s">
        <v>7</v>
      </c>
      <c r="Q511" s="31" t="s">
        <v>84</v>
      </c>
      <c r="R511" s="32"/>
      <c r="S511" s="31" t="s">
        <v>7</v>
      </c>
      <c r="T511" s="32">
        <v>44562.0</v>
      </c>
      <c r="U511" s="31" t="s">
        <v>61</v>
      </c>
      <c r="V511" s="31" t="s">
        <v>204</v>
      </c>
      <c r="W511" s="29"/>
      <c r="X511" s="29"/>
      <c r="Y511" s="29"/>
      <c r="Z511" s="29"/>
      <c r="AA511" s="29"/>
      <c r="AB511" s="29"/>
      <c r="AC511" s="29"/>
      <c r="AD511" s="29"/>
      <c r="AE511" s="29"/>
      <c r="AF511" s="29"/>
    </row>
    <row r="512">
      <c r="A512" s="31">
        <v>511.0</v>
      </c>
      <c r="B512" s="31" t="s">
        <v>150</v>
      </c>
      <c r="C512" s="31" t="s">
        <v>829</v>
      </c>
      <c r="D512" s="31" t="s">
        <v>895</v>
      </c>
      <c r="E512" s="31" t="s">
        <v>152</v>
      </c>
      <c r="F512" s="35"/>
      <c r="G512" s="31" t="s">
        <v>58</v>
      </c>
      <c r="H512" s="32">
        <v>44483.0</v>
      </c>
      <c r="I512" s="31" t="s">
        <v>69</v>
      </c>
      <c r="J512" s="33"/>
      <c r="K512" s="44"/>
      <c r="L512" s="35"/>
      <c r="M512" s="35"/>
      <c r="N512" s="31"/>
      <c r="O512" s="31"/>
      <c r="P512" s="31" t="s">
        <v>7</v>
      </c>
      <c r="Q512" s="31" t="s">
        <v>84</v>
      </c>
      <c r="R512" s="32"/>
      <c r="S512" s="31" t="s">
        <v>7</v>
      </c>
      <c r="T512" s="32">
        <v>44562.0</v>
      </c>
      <c r="U512" s="31" t="s">
        <v>61</v>
      </c>
      <c r="V512" s="31" t="s">
        <v>896</v>
      </c>
      <c r="W512" s="29"/>
      <c r="X512" s="29"/>
      <c r="Y512" s="29"/>
      <c r="Z512" s="29"/>
      <c r="AA512" s="29"/>
      <c r="AB512" s="29"/>
      <c r="AC512" s="29"/>
      <c r="AD512" s="29"/>
      <c r="AE512" s="29"/>
      <c r="AF512" s="29"/>
    </row>
    <row r="513">
      <c r="A513" s="31">
        <v>512.0</v>
      </c>
      <c r="B513" s="31" t="s">
        <v>211</v>
      </c>
      <c r="C513" s="31" t="s">
        <v>211</v>
      </c>
      <c r="D513" s="31" t="s">
        <v>897</v>
      </c>
      <c r="E513" s="31" t="s">
        <v>152</v>
      </c>
      <c r="F513" s="35"/>
      <c r="G513" s="31" t="s">
        <v>58</v>
      </c>
      <c r="H513" s="32">
        <v>44490.0</v>
      </c>
      <c r="I513" s="31" t="s">
        <v>69</v>
      </c>
      <c r="J513" s="33"/>
      <c r="K513" s="44"/>
      <c r="L513" s="35"/>
      <c r="M513" s="35"/>
      <c r="N513" s="31"/>
      <c r="O513" s="31"/>
      <c r="P513" s="31" t="s">
        <v>7</v>
      </c>
      <c r="Q513" s="31" t="s">
        <v>84</v>
      </c>
      <c r="R513" s="32"/>
      <c r="S513" s="31" t="s">
        <v>7</v>
      </c>
      <c r="T513" s="32">
        <v>44562.0</v>
      </c>
      <c r="U513" s="31" t="s">
        <v>61</v>
      </c>
      <c r="V513" s="31" t="s">
        <v>7</v>
      </c>
      <c r="W513" s="29"/>
      <c r="X513" s="29"/>
      <c r="Y513" s="29"/>
      <c r="Z513" s="29"/>
      <c r="AA513" s="29"/>
      <c r="AB513" s="29"/>
      <c r="AC513" s="29"/>
      <c r="AD513" s="29"/>
      <c r="AE513" s="29"/>
      <c r="AF513" s="29"/>
    </row>
    <row r="514">
      <c r="A514" s="31">
        <v>513.0</v>
      </c>
      <c r="B514" s="31" t="s">
        <v>144</v>
      </c>
      <c r="C514" s="31" t="s">
        <v>747</v>
      </c>
      <c r="D514" s="31" t="s">
        <v>898</v>
      </c>
      <c r="E514" s="31" t="s">
        <v>152</v>
      </c>
      <c r="F514" s="35"/>
      <c r="G514" s="31" t="s">
        <v>58</v>
      </c>
      <c r="H514" s="32">
        <v>44491.0</v>
      </c>
      <c r="I514" s="31" t="s">
        <v>69</v>
      </c>
      <c r="J514" s="33"/>
      <c r="K514" s="44">
        <v>44494.0</v>
      </c>
      <c r="L514" s="35"/>
      <c r="M514" s="35"/>
      <c r="N514" s="31"/>
      <c r="O514" s="31" t="s">
        <v>7</v>
      </c>
      <c r="P514" s="31" t="s">
        <v>7</v>
      </c>
      <c r="Q514" s="31" t="s">
        <v>84</v>
      </c>
      <c r="R514" s="32"/>
      <c r="S514" s="31" t="s">
        <v>7</v>
      </c>
      <c r="T514" s="32">
        <v>44562.0</v>
      </c>
      <c r="U514" s="31" t="s">
        <v>61</v>
      </c>
      <c r="V514" s="31" t="s">
        <v>204</v>
      </c>
      <c r="W514" s="29"/>
      <c r="X514" s="29"/>
      <c r="Y514" s="29"/>
      <c r="Z514" s="29"/>
      <c r="AA514" s="29"/>
      <c r="AB514" s="29"/>
      <c r="AC514" s="29"/>
      <c r="AD514" s="29"/>
      <c r="AE514" s="29"/>
      <c r="AF514" s="29"/>
    </row>
    <row r="515">
      <c r="A515" s="31">
        <v>514.0</v>
      </c>
      <c r="B515" s="31" t="s">
        <v>62</v>
      </c>
      <c r="C515" s="31" t="s">
        <v>714</v>
      </c>
      <c r="D515" s="31" t="s">
        <v>899</v>
      </c>
      <c r="E515" s="31" t="s">
        <v>152</v>
      </c>
      <c r="F515" s="35"/>
      <c r="G515" s="31" t="s">
        <v>58</v>
      </c>
      <c r="H515" s="32">
        <v>44491.0</v>
      </c>
      <c r="I515" s="31" t="s">
        <v>69</v>
      </c>
      <c r="J515" s="33"/>
      <c r="K515" s="44"/>
      <c r="L515" s="35"/>
      <c r="M515" s="35"/>
      <c r="N515" s="31"/>
      <c r="O515" s="31"/>
      <c r="P515" s="31" t="s">
        <v>7</v>
      </c>
      <c r="Q515" s="31" t="s">
        <v>84</v>
      </c>
      <c r="R515" s="32"/>
      <c r="S515" s="31" t="s">
        <v>7</v>
      </c>
      <c r="T515" s="32">
        <v>44562.0</v>
      </c>
      <c r="U515" s="31" t="s">
        <v>61</v>
      </c>
      <c r="V515" s="31" t="s">
        <v>204</v>
      </c>
      <c r="W515" s="29"/>
      <c r="X515" s="29"/>
      <c r="Y515" s="29"/>
      <c r="Z515" s="29"/>
      <c r="AA515" s="29"/>
      <c r="AB515" s="29"/>
      <c r="AC515" s="29"/>
      <c r="AD515" s="29"/>
      <c r="AE515" s="29"/>
      <c r="AF515" s="29"/>
    </row>
    <row r="516">
      <c r="A516" s="31">
        <v>515.0</v>
      </c>
      <c r="B516" s="31" t="s">
        <v>144</v>
      </c>
      <c r="C516" s="31" t="s">
        <v>747</v>
      </c>
      <c r="D516" s="31" t="s">
        <v>900</v>
      </c>
      <c r="E516" s="31" t="s">
        <v>152</v>
      </c>
      <c r="F516" s="35"/>
      <c r="G516" s="31" t="s">
        <v>58</v>
      </c>
      <c r="H516" s="32">
        <v>44491.0</v>
      </c>
      <c r="I516" s="31" t="s">
        <v>69</v>
      </c>
      <c r="J516" s="33"/>
      <c r="K516" s="44">
        <v>44496.0</v>
      </c>
      <c r="L516" s="35"/>
      <c r="M516" s="35"/>
      <c r="N516" s="31"/>
      <c r="O516" s="31" t="s">
        <v>7</v>
      </c>
      <c r="P516" s="31" t="s">
        <v>7</v>
      </c>
      <c r="Q516" s="31" t="s">
        <v>84</v>
      </c>
      <c r="R516" s="32"/>
      <c r="S516" s="31" t="s">
        <v>7</v>
      </c>
      <c r="T516" s="32">
        <v>44562.0</v>
      </c>
      <c r="U516" s="31" t="s">
        <v>61</v>
      </c>
      <c r="V516" s="31" t="s">
        <v>901</v>
      </c>
      <c r="W516" s="29"/>
      <c r="X516" s="29"/>
      <c r="Y516" s="29"/>
      <c r="Z516" s="29"/>
      <c r="AA516" s="29"/>
      <c r="AB516" s="29"/>
      <c r="AC516" s="29"/>
      <c r="AD516" s="29"/>
      <c r="AE516" s="29"/>
      <c r="AF516" s="29"/>
    </row>
    <row r="517">
      <c r="A517" s="31">
        <v>516.0</v>
      </c>
      <c r="B517" s="31" t="s">
        <v>144</v>
      </c>
      <c r="C517" s="31" t="s">
        <v>747</v>
      </c>
      <c r="D517" s="31" t="s">
        <v>902</v>
      </c>
      <c r="E517" s="31" t="s">
        <v>152</v>
      </c>
      <c r="F517" s="35"/>
      <c r="G517" s="31" t="s">
        <v>58</v>
      </c>
      <c r="H517" s="32">
        <v>44491.0</v>
      </c>
      <c r="I517" s="31" t="s">
        <v>69</v>
      </c>
      <c r="J517" s="33"/>
      <c r="K517" s="44">
        <v>44494.0</v>
      </c>
      <c r="L517" s="35"/>
      <c r="M517" s="35"/>
      <c r="N517" s="31"/>
      <c r="O517" s="31" t="s">
        <v>7</v>
      </c>
      <c r="P517" s="31" t="s">
        <v>7</v>
      </c>
      <c r="Q517" s="31" t="s">
        <v>84</v>
      </c>
      <c r="R517" s="32"/>
      <c r="S517" s="31" t="s">
        <v>7</v>
      </c>
      <c r="T517" s="32">
        <v>44562.0</v>
      </c>
      <c r="U517" s="31" t="s">
        <v>61</v>
      </c>
      <c r="V517" s="31" t="s">
        <v>204</v>
      </c>
      <c r="W517" s="29"/>
      <c r="X517" s="29"/>
      <c r="Y517" s="29"/>
      <c r="Z517" s="29"/>
      <c r="AA517" s="29"/>
      <c r="AB517" s="29"/>
      <c r="AC517" s="29"/>
      <c r="AD517" s="29"/>
      <c r="AE517" s="29"/>
      <c r="AF517" s="29"/>
    </row>
    <row r="518">
      <c r="A518" s="31">
        <v>517.0</v>
      </c>
      <c r="B518" s="31" t="s">
        <v>62</v>
      </c>
      <c r="C518" s="31" t="s">
        <v>714</v>
      </c>
      <c r="D518" s="31" t="s">
        <v>903</v>
      </c>
      <c r="E518" s="31" t="s">
        <v>152</v>
      </c>
      <c r="F518" s="35"/>
      <c r="G518" s="31" t="s">
        <v>58</v>
      </c>
      <c r="H518" s="32">
        <v>44491.0</v>
      </c>
      <c r="I518" s="31" t="s">
        <v>69</v>
      </c>
      <c r="J518" s="33"/>
      <c r="K518" s="44"/>
      <c r="L518" s="35"/>
      <c r="M518" s="35"/>
      <c r="N518" s="31"/>
      <c r="O518" s="31"/>
      <c r="P518" s="31" t="s">
        <v>7</v>
      </c>
      <c r="Q518" s="31" t="s">
        <v>84</v>
      </c>
      <c r="R518" s="32"/>
      <c r="S518" s="31" t="s">
        <v>7</v>
      </c>
      <c r="T518" s="32">
        <v>44562.0</v>
      </c>
      <c r="U518" s="31" t="s">
        <v>61</v>
      </c>
      <c r="V518" s="31" t="s">
        <v>204</v>
      </c>
      <c r="W518" s="29"/>
      <c r="X518" s="29"/>
      <c r="Y518" s="29"/>
      <c r="Z518" s="29"/>
      <c r="AA518" s="29"/>
      <c r="AB518" s="29"/>
      <c r="AC518" s="29"/>
      <c r="AD518" s="29"/>
      <c r="AE518" s="29"/>
      <c r="AF518" s="29"/>
    </row>
    <row r="519">
      <c r="A519" s="31">
        <v>518.0</v>
      </c>
      <c r="B519" s="31" t="s">
        <v>62</v>
      </c>
      <c r="C519" s="31" t="s">
        <v>714</v>
      </c>
      <c r="D519" s="31" t="s">
        <v>904</v>
      </c>
      <c r="E519" s="31" t="s">
        <v>152</v>
      </c>
      <c r="F519" s="35"/>
      <c r="G519" s="31" t="s">
        <v>58</v>
      </c>
      <c r="H519" s="32">
        <v>44491.0</v>
      </c>
      <c r="I519" s="31" t="s">
        <v>69</v>
      </c>
      <c r="J519" s="33"/>
      <c r="K519" s="44"/>
      <c r="L519" s="35"/>
      <c r="M519" s="35"/>
      <c r="N519" s="31"/>
      <c r="O519" s="31"/>
      <c r="P519" s="31" t="s">
        <v>7</v>
      </c>
      <c r="Q519" s="31" t="s">
        <v>84</v>
      </c>
      <c r="R519" s="32"/>
      <c r="S519" s="31" t="s">
        <v>7</v>
      </c>
      <c r="T519" s="32">
        <v>44562.0</v>
      </c>
      <c r="U519" s="31" t="s">
        <v>61</v>
      </c>
      <c r="V519" s="31" t="s">
        <v>905</v>
      </c>
      <c r="W519" s="29"/>
      <c r="X519" s="29"/>
      <c r="Y519" s="29"/>
      <c r="Z519" s="29"/>
      <c r="AA519" s="29"/>
      <c r="AB519" s="29"/>
      <c r="AC519" s="29"/>
      <c r="AD519" s="29"/>
      <c r="AE519" s="29"/>
      <c r="AF519" s="29"/>
    </row>
    <row r="520">
      <c r="A520" s="31">
        <v>519.0</v>
      </c>
      <c r="B520" s="31" t="s">
        <v>144</v>
      </c>
      <c r="C520" s="31" t="s">
        <v>747</v>
      </c>
      <c r="D520" s="31" t="s">
        <v>906</v>
      </c>
      <c r="E520" s="31" t="s">
        <v>152</v>
      </c>
      <c r="F520" s="35"/>
      <c r="G520" s="31" t="s">
        <v>58</v>
      </c>
      <c r="H520" s="32">
        <v>44491.0</v>
      </c>
      <c r="I520" s="31" t="s">
        <v>69</v>
      </c>
      <c r="J520" s="33"/>
      <c r="K520" s="44">
        <v>44494.0</v>
      </c>
      <c r="L520" s="35"/>
      <c r="M520" s="35"/>
      <c r="N520" s="31"/>
      <c r="O520" s="31" t="s">
        <v>7</v>
      </c>
      <c r="P520" s="31" t="s">
        <v>7</v>
      </c>
      <c r="Q520" s="31" t="s">
        <v>84</v>
      </c>
      <c r="R520" s="32"/>
      <c r="S520" s="31" t="s">
        <v>7</v>
      </c>
      <c r="T520" s="32">
        <v>44562.0</v>
      </c>
      <c r="U520" s="31" t="s">
        <v>61</v>
      </c>
      <c r="V520" s="31" t="s">
        <v>204</v>
      </c>
      <c r="W520" s="29"/>
      <c r="X520" s="29"/>
      <c r="Y520" s="29"/>
      <c r="Z520" s="29"/>
      <c r="AA520" s="29"/>
      <c r="AB520" s="29"/>
      <c r="AC520" s="29"/>
      <c r="AD520" s="29"/>
      <c r="AE520" s="29"/>
      <c r="AF520" s="29"/>
    </row>
    <row r="521">
      <c r="A521" s="31">
        <v>520.0</v>
      </c>
      <c r="B521" s="31" t="s">
        <v>190</v>
      </c>
      <c r="C521" s="31" t="s">
        <v>800</v>
      </c>
      <c r="D521" s="31" t="s">
        <v>907</v>
      </c>
      <c r="E521" s="31" t="s">
        <v>152</v>
      </c>
      <c r="F521" s="35"/>
      <c r="G521" s="31" t="s">
        <v>58</v>
      </c>
      <c r="H521" s="32">
        <v>44491.0</v>
      </c>
      <c r="I521" s="31" t="s">
        <v>69</v>
      </c>
      <c r="J521" s="33"/>
      <c r="K521" s="44">
        <v>44494.0</v>
      </c>
      <c r="L521" s="35"/>
      <c r="M521" s="35"/>
      <c r="N521" s="31"/>
      <c r="O521" s="31" t="s">
        <v>7</v>
      </c>
      <c r="P521" s="31" t="s">
        <v>7</v>
      </c>
      <c r="Q521" s="31" t="s">
        <v>84</v>
      </c>
      <c r="R521" s="32"/>
      <c r="S521" s="31" t="s">
        <v>7</v>
      </c>
      <c r="T521" s="32">
        <v>44562.0</v>
      </c>
      <c r="U521" s="31" t="s">
        <v>61</v>
      </c>
      <c r="V521" s="31" t="s">
        <v>204</v>
      </c>
      <c r="W521" s="29"/>
      <c r="X521" s="29"/>
      <c r="Y521" s="29"/>
      <c r="Z521" s="29"/>
      <c r="AA521" s="29"/>
      <c r="AB521" s="29"/>
      <c r="AC521" s="29"/>
      <c r="AD521" s="29"/>
      <c r="AE521" s="29"/>
      <c r="AF521" s="29"/>
    </row>
    <row r="522">
      <c r="A522" s="31">
        <v>521.0</v>
      </c>
      <c r="B522" s="31" t="s">
        <v>345</v>
      </c>
      <c r="C522" s="31" t="s">
        <v>663</v>
      </c>
      <c r="D522" s="31" t="s">
        <v>908</v>
      </c>
      <c r="E522" s="31" t="s">
        <v>57</v>
      </c>
      <c r="F522" s="35"/>
      <c r="G522" s="31" t="s">
        <v>58</v>
      </c>
      <c r="H522" s="32">
        <v>44495.0</v>
      </c>
      <c r="I522" s="31" t="s">
        <v>69</v>
      </c>
      <c r="J522" s="33"/>
      <c r="K522" s="44"/>
      <c r="L522" s="35"/>
      <c r="M522" s="35"/>
      <c r="N522" s="31"/>
      <c r="O522" s="31"/>
      <c r="P522" s="31" t="s">
        <v>7</v>
      </c>
      <c r="Q522" s="31" t="s">
        <v>84</v>
      </c>
      <c r="R522" s="32"/>
      <c r="S522" s="31" t="s">
        <v>7</v>
      </c>
      <c r="T522" s="32">
        <v>44562.0</v>
      </c>
      <c r="U522" s="31" t="s">
        <v>61</v>
      </c>
      <c r="V522" s="31" t="s">
        <v>204</v>
      </c>
      <c r="W522" s="29"/>
      <c r="X522" s="29"/>
      <c r="Y522" s="29"/>
      <c r="Z522" s="29"/>
      <c r="AA522" s="29"/>
      <c r="AB522" s="29"/>
      <c r="AC522" s="29"/>
      <c r="AD522" s="29"/>
      <c r="AE522" s="29"/>
      <c r="AF522" s="29"/>
    </row>
    <row r="523">
      <c r="A523" s="31">
        <v>522.0</v>
      </c>
      <c r="B523" s="31" t="s">
        <v>690</v>
      </c>
      <c r="C523" s="31" t="s">
        <v>691</v>
      </c>
      <c r="D523" s="31" t="s">
        <v>909</v>
      </c>
      <c r="E523" s="31" t="s">
        <v>67</v>
      </c>
      <c r="F523" s="35"/>
      <c r="G523" s="31" t="s">
        <v>58</v>
      </c>
      <c r="H523" s="32">
        <v>44495.0</v>
      </c>
      <c r="I523" s="31" t="s">
        <v>69</v>
      </c>
      <c r="J523" s="33"/>
      <c r="K523" s="44"/>
      <c r="L523" s="35"/>
      <c r="M523" s="35"/>
      <c r="N523" s="31"/>
      <c r="O523" s="31"/>
      <c r="P523" s="31" t="s">
        <v>7</v>
      </c>
      <c r="Q523" s="31" t="s">
        <v>84</v>
      </c>
      <c r="R523" s="32"/>
      <c r="S523" s="31" t="s">
        <v>7</v>
      </c>
      <c r="T523" s="32">
        <v>44562.0</v>
      </c>
      <c r="U523" s="31" t="s">
        <v>61</v>
      </c>
      <c r="V523" s="31" t="s">
        <v>204</v>
      </c>
      <c r="W523" s="29"/>
      <c r="X523" s="29"/>
      <c r="Y523" s="29"/>
      <c r="Z523" s="29"/>
      <c r="AA523" s="29"/>
      <c r="AB523" s="29"/>
      <c r="AC523" s="29"/>
      <c r="AD523" s="29"/>
      <c r="AE523" s="29"/>
      <c r="AF523" s="29"/>
    </row>
    <row r="524">
      <c r="A524" s="31">
        <v>523.0</v>
      </c>
      <c r="B524" s="31" t="s">
        <v>690</v>
      </c>
      <c r="C524" s="31" t="s">
        <v>691</v>
      </c>
      <c r="D524" s="31" t="s">
        <v>910</v>
      </c>
      <c r="E524" s="31" t="s">
        <v>152</v>
      </c>
      <c r="F524" s="35"/>
      <c r="G524" s="31" t="s">
        <v>58</v>
      </c>
      <c r="H524" s="32">
        <v>44495.0</v>
      </c>
      <c r="I524" s="31" t="s">
        <v>69</v>
      </c>
      <c r="J524" s="33"/>
      <c r="K524" s="44"/>
      <c r="L524" s="35"/>
      <c r="M524" s="35"/>
      <c r="N524" s="31"/>
      <c r="O524" s="31"/>
      <c r="P524" s="31" t="s">
        <v>7</v>
      </c>
      <c r="Q524" s="31" t="s">
        <v>84</v>
      </c>
      <c r="R524" s="32"/>
      <c r="S524" s="31" t="s">
        <v>7</v>
      </c>
      <c r="T524" s="32">
        <v>44562.0</v>
      </c>
      <c r="U524" s="31" t="s">
        <v>61</v>
      </c>
      <c r="V524" s="31" t="s">
        <v>204</v>
      </c>
      <c r="W524" s="29"/>
      <c r="X524" s="29"/>
      <c r="Y524" s="29"/>
      <c r="Z524" s="29"/>
      <c r="AA524" s="29"/>
      <c r="AB524" s="29"/>
      <c r="AC524" s="29"/>
      <c r="AD524" s="29"/>
      <c r="AE524" s="29"/>
      <c r="AF524" s="29"/>
    </row>
    <row r="525">
      <c r="A525" s="31">
        <v>524.0</v>
      </c>
      <c r="B525" s="31" t="s">
        <v>62</v>
      </c>
      <c r="C525" s="31" t="s">
        <v>714</v>
      </c>
      <c r="D525" s="31" t="s">
        <v>712</v>
      </c>
      <c r="E525" s="31" t="s">
        <v>67</v>
      </c>
      <c r="F525" s="35"/>
      <c r="G525" s="31" t="s">
        <v>58</v>
      </c>
      <c r="H525" s="32">
        <v>44497.0</v>
      </c>
      <c r="I525" s="31" t="s">
        <v>69</v>
      </c>
      <c r="J525" s="33"/>
      <c r="K525" s="44"/>
      <c r="L525" s="35"/>
      <c r="M525" s="35"/>
      <c r="N525" s="31"/>
      <c r="O525" s="31"/>
      <c r="P525" s="31" t="s">
        <v>7</v>
      </c>
      <c r="Q525" s="31" t="s">
        <v>84</v>
      </c>
      <c r="R525" s="32"/>
      <c r="S525" s="31" t="s">
        <v>7</v>
      </c>
      <c r="T525" s="32">
        <v>44562.0</v>
      </c>
      <c r="U525" s="31" t="s">
        <v>61</v>
      </c>
      <c r="V525" s="31" t="s">
        <v>204</v>
      </c>
      <c r="W525" s="29"/>
      <c r="X525" s="29"/>
      <c r="Y525" s="29"/>
      <c r="Z525" s="29"/>
      <c r="AA525" s="29"/>
      <c r="AB525" s="29"/>
      <c r="AC525" s="29"/>
      <c r="AD525" s="29"/>
      <c r="AE525" s="29"/>
      <c r="AF525" s="29"/>
    </row>
    <row r="526">
      <c r="A526" s="31">
        <v>525.0</v>
      </c>
      <c r="B526" s="31" t="s">
        <v>62</v>
      </c>
      <c r="C526" s="31" t="s">
        <v>714</v>
      </c>
      <c r="D526" s="31" t="s">
        <v>911</v>
      </c>
      <c r="E526" s="31" t="s">
        <v>152</v>
      </c>
      <c r="F526" s="35"/>
      <c r="G526" s="31" t="s">
        <v>58</v>
      </c>
      <c r="H526" s="32">
        <v>44497.0</v>
      </c>
      <c r="I526" s="31" t="s">
        <v>69</v>
      </c>
      <c r="J526" s="33"/>
      <c r="K526" s="44"/>
      <c r="L526" s="35"/>
      <c r="M526" s="35"/>
      <c r="N526" s="31"/>
      <c r="O526" s="31"/>
      <c r="P526" s="31" t="s">
        <v>7</v>
      </c>
      <c r="Q526" s="31" t="s">
        <v>84</v>
      </c>
      <c r="R526" s="32"/>
      <c r="S526" s="31" t="s">
        <v>7</v>
      </c>
      <c r="T526" s="32">
        <v>44562.0</v>
      </c>
      <c r="U526" s="31" t="s">
        <v>61</v>
      </c>
      <c r="V526" s="31" t="s">
        <v>204</v>
      </c>
      <c r="W526" s="29"/>
      <c r="X526" s="29"/>
      <c r="Y526" s="29"/>
      <c r="Z526" s="29"/>
      <c r="AA526" s="29"/>
      <c r="AB526" s="29"/>
      <c r="AC526" s="29"/>
      <c r="AD526" s="29"/>
      <c r="AE526" s="29"/>
      <c r="AF526" s="29"/>
    </row>
    <row r="527">
      <c r="A527" s="31">
        <v>526.0</v>
      </c>
      <c r="B527" s="31" t="s">
        <v>99</v>
      </c>
      <c r="C527" s="31" t="s">
        <v>705</v>
      </c>
      <c r="D527" s="31" t="s">
        <v>912</v>
      </c>
      <c r="E527" s="31" t="s">
        <v>152</v>
      </c>
      <c r="F527" s="35"/>
      <c r="G527" s="31" t="s">
        <v>58</v>
      </c>
      <c r="H527" s="32">
        <v>44497.0</v>
      </c>
      <c r="I527" s="31" t="s">
        <v>69</v>
      </c>
      <c r="J527" s="33"/>
      <c r="K527" s="44">
        <v>44498.0</v>
      </c>
      <c r="L527" s="35"/>
      <c r="M527" s="35"/>
      <c r="N527" s="31"/>
      <c r="O527" s="31"/>
      <c r="P527" s="31" t="s">
        <v>7</v>
      </c>
      <c r="Q527" s="31" t="s">
        <v>84</v>
      </c>
      <c r="R527" s="32"/>
      <c r="S527" s="31" t="s">
        <v>7</v>
      </c>
      <c r="T527" s="32">
        <v>44562.0</v>
      </c>
      <c r="U527" s="31" t="s">
        <v>61</v>
      </c>
      <c r="V527" s="31" t="s">
        <v>204</v>
      </c>
      <c r="W527" s="29"/>
      <c r="X527" s="29"/>
      <c r="Y527" s="29"/>
      <c r="Z527" s="29"/>
      <c r="AA527" s="29"/>
      <c r="AB527" s="29"/>
      <c r="AC527" s="29"/>
      <c r="AD527" s="29"/>
      <c r="AE527" s="29"/>
      <c r="AF527" s="29"/>
    </row>
    <row r="528">
      <c r="A528" s="31">
        <v>527.0</v>
      </c>
      <c r="B528" s="31" t="s">
        <v>99</v>
      </c>
      <c r="C528" s="31" t="s">
        <v>705</v>
      </c>
      <c r="D528" s="31" t="s">
        <v>913</v>
      </c>
      <c r="E528" s="31" t="s">
        <v>152</v>
      </c>
      <c r="F528" s="35"/>
      <c r="G528" s="31" t="s">
        <v>58</v>
      </c>
      <c r="H528" s="32">
        <v>44497.0</v>
      </c>
      <c r="I528" s="31" t="s">
        <v>69</v>
      </c>
      <c r="J528" s="33"/>
      <c r="K528" s="44"/>
      <c r="L528" s="35"/>
      <c r="M528" s="35"/>
      <c r="N528" s="31" t="s">
        <v>914</v>
      </c>
      <c r="O528" s="31"/>
      <c r="P528" s="31" t="s">
        <v>7</v>
      </c>
      <c r="Q528" s="31" t="s">
        <v>84</v>
      </c>
      <c r="R528" s="32"/>
      <c r="S528" s="31" t="s">
        <v>7</v>
      </c>
      <c r="T528" s="32">
        <v>44562.0</v>
      </c>
      <c r="U528" s="31" t="s">
        <v>61</v>
      </c>
      <c r="V528" s="31" t="s">
        <v>204</v>
      </c>
      <c r="W528" s="29"/>
      <c r="X528" s="29"/>
      <c r="Y528" s="29"/>
      <c r="Z528" s="29"/>
      <c r="AA528" s="29"/>
      <c r="AB528" s="29"/>
      <c r="AC528" s="29"/>
      <c r="AD528" s="29"/>
      <c r="AE528" s="29"/>
      <c r="AF528" s="29"/>
    </row>
    <row r="529">
      <c r="A529" s="31">
        <v>528.0</v>
      </c>
      <c r="B529" s="31" t="s">
        <v>99</v>
      </c>
      <c r="C529" s="31" t="s">
        <v>705</v>
      </c>
      <c r="D529" s="31" t="s">
        <v>915</v>
      </c>
      <c r="E529" s="31" t="s">
        <v>67</v>
      </c>
      <c r="F529" s="35"/>
      <c r="G529" s="31" t="s">
        <v>58</v>
      </c>
      <c r="H529" s="32">
        <v>44497.0</v>
      </c>
      <c r="I529" s="31" t="s">
        <v>69</v>
      </c>
      <c r="J529" s="33"/>
      <c r="K529" s="44"/>
      <c r="L529" s="35"/>
      <c r="M529" s="35"/>
      <c r="N529" s="31"/>
      <c r="O529" s="31"/>
      <c r="P529" s="31" t="s">
        <v>7</v>
      </c>
      <c r="Q529" s="31" t="s">
        <v>84</v>
      </c>
      <c r="R529" s="32"/>
      <c r="S529" s="31" t="s">
        <v>7</v>
      </c>
      <c r="T529" s="32">
        <v>44562.0</v>
      </c>
      <c r="U529" s="31" t="s">
        <v>61</v>
      </c>
      <c r="V529" s="31" t="s">
        <v>204</v>
      </c>
      <c r="W529" s="29"/>
      <c r="X529" s="29"/>
      <c r="Y529" s="29"/>
      <c r="Z529" s="29"/>
      <c r="AA529" s="29"/>
      <c r="AB529" s="29"/>
      <c r="AC529" s="29"/>
      <c r="AD529" s="29"/>
      <c r="AE529" s="29"/>
      <c r="AF529" s="29"/>
    </row>
    <row r="530">
      <c r="A530" s="31">
        <v>529.0</v>
      </c>
      <c r="B530" s="31" t="s">
        <v>99</v>
      </c>
      <c r="C530" s="31" t="s">
        <v>717</v>
      </c>
      <c r="D530" s="31" t="s">
        <v>916</v>
      </c>
      <c r="E530" s="31" t="s">
        <v>95</v>
      </c>
      <c r="F530" s="35"/>
      <c r="G530" s="31" t="s">
        <v>58</v>
      </c>
      <c r="H530" s="32">
        <v>44497.0</v>
      </c>
      <c r="I530" s="31" t="s">
        <v>69</v>
      </c>
      <c r="J530" s="33"/>
      <c r="K530" s="44"/>
      <c r="L530" s="35"/>
      <c r="M530" s="35"/>
      <c r="N530" s="31" t="s">
        <v>917</v>
      </c>
      <c r="O530" s="31"/>
      <c r="P530" s="31" t="s">
        <v>7</v>
      </c>
      <c r="Q530" s="31" t="s">
        <v>84</v>
      </c>
      <c r="R530" s="32"/>
      <c r="S530" s="31" t="s">
        <v>7</v>
      </c>
      <c r="T530" s="32">
        <v>44562.0</v>
      </c>
      <c r="U530" s="31" t="s">
        <v>61</v>
      </c>
      <c r="V530" s="31" t="s">
        <v>204</v>
      </c>
      <c r="W530" s="29"/>
      <c r="X530" s="29"/>
      <c r="Y530" s="29"/>
      <c r="Z530" s="29"/>
      <c r="AA530" s="29"/>
      <c r="AB530" s="29"/>
      <c r="AC530" s="29"/>
      <c r="AD530" s="29"/>
      <c r="AE530" s="29"/>
      <c r="AF530" s="29"/>
    </row>
    <row r="531">
      <c r="A531" s="31">
        <v>530.0</v>
      </c>
      <c r="B531" s="31" t="s">
        <v>99</v>
      </c>
      <c r="C531" s="31" t="s">
        <v>717</v>
      </c>
      <c r="D531" s="31" t="s">
        <v>918</v>
      </c>
      <c r="E531" s="31" t="s">
        <v>95</v>
      </c>
      <c r="F531" s="35"/>
      <c r="G531" s="31" t="s">
        <v>58</v>
      </c>
      <c r="H531" s="32">
        <v>44497.0</v>
      </c>
      <c r="I531" s="31" t="s">
        <v>69</v>
      </c>
      <c r="J531" s="33"/>
      <c r="K531" s="44"/>
      <c r="L531" s="35"/>
      <c r="M531" s="35"/>
      <c r="N531" s="31" t="s">
        <v>919</v>
      </c>
      <c r="O531" s="31"/>
      <c r="P531" s="31" t="s">
        <v>7</v>
      </c>
      <c r="Q531" s="31" t="s">
        <v>84</v>
      </c>
      <c r="R531" s="32"/>
      <c r="S531" s="31" t="s">
        <v>7</v>
      </c>
      <c r="T531" s="32">
        <v>44562.0</v>
      </c>
      <c r="U531" s="31" t="s">
        <v>97</v>
      </c>
      <c r="V531" s="31" t="s">
        <v>204</v>
      </c>
      <c r="W531" s="29"/>
      <c r="X531" s="29"/>
      <c r="Y531" s="29"/>
      <c r="Z531" s="29"/>
      <c r="AA531" s="29"/>
      <c r="AB531" s="29"/>
      <c r="AC531" s="29"/>
      <c r="AD531" s="29"/>
      <c r="AE531" s="29"/>
      <c r="AF531" s="29"/>
    </row>
    <row r="532">
      <c r="A532" s="31">
        <v>531.0</v>
      </c>
      <c r="B532" s="31" t="s">
        <v>62</v>
      </c>
      <c r="C532" s="31" t="s">
        <v>714</v>
      </c>
      <c r="D532" s="31" t="s">
        <v>920</v>
      </c>
      <c r="E532" s="31" t="s">
        <v>152</v>
      </c>
      <c r="F532" s="35"/>
      <c r="G532" s="31" t="s">
        <v>89</v>
      </c>
      <c r="H532" s="32">
        <v>44502.0</v>
      </c>
      <c r="I532" s="31" t="s">
        <v>69</v>
      </c>
      <c r="J532" s="33"/>
      <c r="K532" s="44"/>
      <c r="L532" s="35"/>
      <c r="M532" s="35"/>
      <c r="N532" s="31" t="s">
        <v>921</v>
      </c>
      <c r="O532" s="31"/>
      <c r="P532" s="31" t="s">
        <v>7</v>
      </c>
      <c r="Q532" s="31" t="s">
        <v>84</v>
      </c>
      <c r="R532" s="32"/>
      <c r="S532" s="31" t="s">
        <v>7</v>
      </c>
      <c r="T532" s="32">
        <v>44562.0</v>
      </c>
      <c r="U532" s="31" t="s">
        <v>61</v>
      </c>
      <c r="V532" s="31" t="s">
        <v>204</v>
      </c>
      <c r="W532" s="29"/>
      <c r="X532" s="29"/>
      <c r="Y532" s="29"/>
      <c r="Z532" s="29"/>
      <c r="AA532" s="29"/>
      <c r="AB532" s="29"/>
      <c r="AC532" s="29"/>
      <c r="AD532" s="29"/>
      <c r="AE532" s="29"/>
      <c r="AF532" s="29"/>
    </row>
    <row r="533">
      <c r="A533" s="31">
        <v>532.0</v>
      </c>
      <c r="B533" s="31" t="s">
        <v>345</v>
      </c>
      <c r="C533" s="31" t="s">
        <v>663</v>
      </c>
      <c r="D533" s="31" t="s">
        <v>922</v>
      </c>
      <c r="E533" s="31" t="s">
        <v>130</v>
      </c>
      <c r="F533" s="35"/>
      <c r="G533" s="31" t="s">
        <v>89</v>
      </c>
      <c r="H533" s="32">
        <v>44502.0</v>
      </c>
      <c r="I533" s="31" t="s">
        <v>69</v>
      </c>
      <c r="J533" s="33"/>
      <c r="K533" s="44"/>
      <c r="L533" s="35"/>
      <c r="M533" s="35"/>
      <c r="N533" s="31"/>
      <c r="O533" s="31"/>
      <c r="P533" s="31" t="s">
        <v>7</v>
      </c>
      <c r="Q533" s="31" t="s">
        <v>84</v>
      </c>
      <c r="R533" s="32"/>
      <c r="S533" s="31" t="s">
        <v>7</v>
      </c>
      <c r="T533" s="32">
        <v>44562.0</v>
      </c>
      <c r="U533" s="31" t="s">
        <v>61</v>
      </c>
      <c r="V533" s="31" t="s">
        <v>204</v>
      </c>
      <c r="W533" s="29"/>
      <c r="X533" s="29"/>
      <c r="Y533" s="29"/>
      <c r="Z533" s="29"/>
      <c r="AA533" s="29"/>
      <c r="AB533" s="29"/>
      <c r="AC533" s="29"/>
      <c r="AD533" s="29"/>
      <c r="AE533" s="29"/>
      <c r="AF533" s="29"/>
    </row>
    <row r="534">
      <c r="A534" s="31">
        <v>533.0</v>
      </c>
      <c r="B534" s="31" t="s">
        <v>345</v>
      </c>
      <c r="C534" s="31" t="s">
        <v>663</v>
      </c>
      <c r="D534" s="31" t="s">
        <v>923</v>
      </c>
      <c r="E534" s="31" t="s">
        <v>130</v>
      </c>
      <c r="F534" s="35"/>
      <c r="G534" s="31" t="s">
        <v>89</v>
      </c>
      <c r="H534" s="32">
        <v>44502.0</v>
      </c>
      <c r="I534" s="31" t="s">
        <v>69</v>
      </c>
      <c r="J534" s="33"/>
      <c r="K534" s="44"/>
      <c r="L534" s="35"/>
      <c r="M534" s="35"/>
      <c r="N534" s="31"/>
      <c r="O534" s="31"/>
      <c r="P534" s="31" t="s">
        <v>7</v>
      </c>
      <c r="Q534" s="31" t="s">
        <v>84</v>
      </c>
      <c r="R534" s="32"/>
      <c r="S534" s="31" t="s">
        <v>7</v>
      </c>
      <c r="T534" s="32">
        <v>44562.0</v>
      </c>
      <c r="U534" s="31" t="s">
        <v>61</v>
      </c>
      <c r="V534" s="31" t="s">
        <v>204</v>
      </c>
      <c r="W534" s="29"/>
      <c r="X534" s="29"/>
      <c r="Y534" s="29"/>
      <c r="Z534" s="29"/>
      <c r="AA534" s="29"/>
      <c r="AB534" s="29"/>
      <c r="AC534" s="29"/>
      <c r="AD534" s="29"/>
      <c r="AE534" s="29"/>
      <c r="AF534" s="29"/>
    </row>
    <row r="535">
      <c r="A535" s="31">
        <v>534.0</v>
      </c>
      <c r="B535" s="31" t="s">
        <v>345</v>
      </c>
      <c r="C535" s="31" t="s">
        <v>663</v>
      </c>
      <c r="D535" s="31" t="s">
        <v>924</v>
      </c>
      <c r="E535" s="31" t="s">
        <v>130</v>
      </c>
      <c r="F535" s="35"/>
      <c r="G535" s="31" t="s">
        <v>89</v>
      </c>
      <c r="H535" s="32">
        <v>44502.0</v>
      </c>
      <c r="I535" s="31" t="s">
        <v>69</v>
      </c>
      <c r="J535" s="33"/>
      <c r="K535" s="44">
        <v>44503.0</v>
      </c>
      <c r="L535" s="35"/>
      <c r="M535" s="35"/>
      <c r="N535" s="31"/>
      <c r="O535" s="31"/>
      <c r="P535" s="31" t="s">
        <v>7</v>
      </c>
      <c r="Q535" s="31" t="s">
        <v>84</v>
      </c>
      <c r="R535" s="32"/>
      <c r="S535" s="31" t="s">
        <v>7</v>
      </c>
      <c r="T535" s="32">
        <v>44562.0</v>
      </c>
      <c r="U535" s="31" t="s">
        <v>61</v>
      </c>
      <c r="V535" s="31" t="s">
        <v>204</v>
      </c>
      <c r="W535" s="29"/>
      <c r="X535" s="29"/>
      <c r="Y535" s="29"/>
      <c r="Z535" s="29"/>
      <c r="AA535" s="29"/>
      <c r="AB535" s="29"/>
      <c r="AC535" s="29"/>
      <c r="AD535" s="29"/>
      <c r="AE535" s="29"/>
      <c r="AF535" s="29"/>
    </row>
    <row r="536">
      <c r="A536" s="31">
        <v>535.0</v>
      </c>
      <c r="B536" s="31" t="s">
        <v>345</v>
      </c>
      <c r="C536" s="31" t="s">
        <v>663</v>
      </c>
      <c r="D536" s="31" t="s">
        <v>925</v>
      </c>
      <c r="E536" s="31" t="s">
        <v>130</v>
      </c>
      <c r="F536" s="35"/>
      <c r="G536" s="31" t="s">
        <v>89</v>
      </c>
      <c r="H536" s="32">
        <v>44502.0</v>
      </c>
      <c r="I536" s="31" t="s">
        <v>69</v>
      </c>
      <c r="J536" s="33"/>
      <c r="K536" s="44"/>
      <c r="L536" s="35"/>
      <c r="M536" s="35"/>
      <c r="N536" s="31"/>
      <c r="O536" s="31"/>
      <c r="P536" s="31" t="s">
        <v>7</v>
      </c>
      <c r="Q536" s="31" t="s">
        <v>84</v>
      </c>
      <c r="R536" s="32"/>
      <c r="S536" s="31" t="s">
        <v>7</v>
      </c>
      <c r="T536" s="32">
        <v>44562.0</v>
      </c>
      <c r="U536" s="31" t="s">
        <v>61</v>
      </c>
      <c r="V536" s="31" t="s">
        <v>204</v>
      </c>
      <c r="W536" s="29"/>
      <c r="X536" s="29"/>
      <c r="Y536" s="29"/>
      <c r="Z536" s="29"/>
      <c r="AA536" s="29"/>
      <c r="AB536" s="29"/>
      <c r="AC536" s="29"/>
      <c r="AD536" s="29"/>
      <c r="AE536" s="29"/>
      <c r="AF536" s="29"/>
    </row>
    <row r="537">
      <c r="A537" s="31">
        <v>536.0</v>
      </c>
      <c r="B537" s="31" t="s">
        <v>345</v>
      </c>
      <c r="C537" s="31" t="s">
        <v>663</v>
      </c>
      <c r="D537" s="31" t="s">
        <v>926</v>
      </c>
      <c r="E537" s="31" t="s">
        <v>808</v>
      </c>
      <c r="F537" s="35"/>
      <c r="G537" s="31" t="s">
        <v>89</v>
      </c>
      <c r="H537" s="32">
        <v>44502.0</v>
      </c>
      <c r="I537" s="31" t="s">
        <v>69</v>
      </c>
      <c r="J537" s="33"/>
      <c r="K537" s="44">
        <v>44508.0</v>
      </c>
      <c r="L537" s="35"/>
      <c r="M537" s="35"/>
      <c r="N537" s="31"/>
      <c r="O537" s="31"/>
      <c r="P537" s="31" t="s">
        <v>7</v>
      </c>
      <c r="Q537" s="31" t="s">
        <v>84</v>
      </c>
      <c r="R537" s="32"/>
      <c r="S537" s="31" t="s">
        <v>7</v>
      </c>
      <c r="T537" s="32">
        <v>44562.0</v>
      </c>
      <c r="U537" s="31" t="s">
        <v>61</v>
      </c>
      <c r="V537" s="31" t="s">
        <v>204</v>
      </c>
      <c r="W537" s="29"/>
      <c r="X537" s="29"/>
      <c r="Y537" s="29"/>
      <c r="Z537" s="29"/>
      <c r="AA537" s="29"/>
      <c r="AB537" s="29"/>
      <c r="AC537" s="29"/>
      <c r="AD537" s="29"/>
      <c r="AE537" s="29"/>
      <c r="AF537" s="29"/>
    </row>
    <row r="538">
      <c r="A538" s="31">
        <v>537.0</v>
      </c>
      <c r="B538" s="31" t="s">
        <v>345</v>
      </c>
      <c r="C538" s="31" t="s">
        <v>663</v>
      </c>
      <c r="D538" s="31" t="s">
        <v>927</v>
      </c>
      <c r="E538" s="31" t="s">
        <v>120</v>
      </c>
      <c r="F538" s="35"/>
      <c r="G538" s="31" t="s">
        <v>89</v>
      </c>
      <c r="H538" s="32">
        <v>44502.0</v>
      </c>
      <c r="I538" s="31" t="s">
        <v>69</v>
      </c>
      <c r="J538" s="33"/>
      <c r="K538" s="44"/>
      <c r="L538" s="35"/>
      <c r="M538" s="35"/>
      <c r="N538" s="31" t="s">
        <v>928</v>
      </c>
      <c r="O538" s="31"/>
      <c r="P538" s="31" t="s">
        <v>7</v>
      </c>
      <c r="Q538" s="31" t="s">
        <v>84</v>
      </c>
      <c r="R538" s="32"/>
      <c r="S538" s="31" t="s">
        <v>7</v>
      </c>
      <c r="T538" s="32">
        <v>44562.0</v>
      </c>
      <c r="U538" s="31" t="s">
        <v>61</v>
      </c>
      <c r="V538" s="31" t="s">
        <v>204</v>
      </c>
      <c r="W538" s="29"/>
      <c r="X538" s="29"/>
      <c r="Y538" s="29"/>
      <c r="Z538" s="29"/>
      <c r="AA538" s="29"/>
      <c r="AB538" s="29"/>
      <c r="AC538" s="29"/>
      <c r="AD538" s="29"/>
      <c r="AE538" s="29"/>
      <c r="AF538" s="29"/>
    </row>
    <row r="539">
      <c r="A539" s="31">
        <v>538.0</v>
      </c>
      <c r="B539" s="31" t="s">
        <v>345</v>
      </c>
      <c r="C539" s="31" t="s">
        <v>663</v>
      </c>
      <c r="D539" s="31" t="s">
        <v>929</v>
      </c>
      <c r="E539" s="31" t="s">
        <v>808</v>
      </c>
      <c r="F539" s="35"/>
      <c r="G539" s="31" t="s">
        <v>89</v>
      </c>
      <c r="H539" s="32">
        <v>44502.0</v>
      </c>
      <c r="I539" s="31" t="s">
        <v>69</v>
      </c>
      <c r="J539" s="33"/>
      <c r="K539" s="44"/>
      <c r="L539" s="35"/>
      <c r="M539" s="35"/>
      <c r="N539" s="31"/>
      <c r="O539" s="31"/>
      <c r="P539" s="31" t="s">
        <v>7</v>
      </c>
      <c r="Q539" s="31" t="s">
        <v>84</v>
      </c>
      <c r="R539" s="32"/>
      <c r="S539" s="31" t="s">
        <v>7</v>
      </c>
      <c r="T539" s="32">
        <v>44562.0</v>
      </c>
      <c r="U539" s="31" t="s">
        <v>61</v>
      </c>
      <c r="V539" s="31" t="s">
        <v>204</v>
      </c>
      <c r="W539" s="29"/>
      <c r="X539" s="29"/>
      <c r="Y539" s="29"/>
      <c r="Z539" s="29"/>
      <c r="AA539" s="29"/>
      <c r="AB539" s="29"/>
      <c r="AC539" s="29"/>
      <c r="AD539" s="29"/>
      <c r="AE539" s="29"/>
      <c r="AF539" s="29"/>
    </row>
    <row r="540">
      <c r="A540" s="31">
        <v>539.0</v>
      </c>
      <c r="B540" s="31" t="s">
        <v>190</v>
      </c>
      <c r="C540" s="31" t="s">
        <v>800</v>
      </c>
      <c r="D540" s="31" t="s">
        <v>930</v>
      </c>
      <c r="E540" s="31" t="s">
        <v>808</v>
      </c>
      <c r="F540" s="35"/>
      <c r="G540" s="31" t="s">
        <v>89</v>
      </c>
      <c r="H540" s="32">
        <v>44502.0</v>
      </c>
      <c r="I540" s="31" t="s">
        <v>69</v>
      </c>
      <c r="J540" s="33"/>
      <c r="K540" s="44">
        <v>44525.0</v>
      </c>
      <c r="L540" s="35"/>
      <c r="M540" s="35"/>
      <c r="N540" s="31"/>
      <c r="O540" s="31" t="s">
        <v>7</v>
      </c>
      <c r="P540" s="31" t="s">
        <v>7</v>
      </c>
      <c r="Q540" s="31" t="s">
        <v>84</v>
      </c>
      <c r="R540" s="32"/>
      <c r="S540" s="31" t="s">
        <v>7</v>
      </c>
      <c r="T540" s="32">
        <v>44562.0</v>
      </c>
      <c r="U540" s="31" t="s">
        <v>61</v>
      </c>
      <c r="V540" s="31" t="s">
        <v>204</v>
      </c>
      <c r="W540" s="29"/>
      <c r="X540" s="29"/>
      <c r="Y540" s="29"/>
      <c r="Z540" s="29"/>
      <c r="AA540" s="29"/>
      <c r="AB540" s="29"/>
      <c r="AC540" s="29"/>
      <c r="AD540" s="29"/>
      <c r="AE540" s="29"/>
      <c r="AF540" s="29"/>
    </row>
    <row r="541">
      <c r="A541" s="31">
        <v>540.0</v>
      </c>
      <c r="B541" s="31" t="s">
        <v>190</v>
      </c>
      <c r="C541" s="31" t="s">
        <v>800</v>
      </c>
      <c r="D541" s="31" t="s">
        <v>931</v>
      </c>
      <c r="E541" s="31" t="s">
        <v>808</v>
      </c>
      <c r="F541" s="35"/>
      <c r="G541" s="31" t="s">
        <v>89</v>
      </c>
      <c r="H541" s="32">
        <v>44502.0</v>
      </c>
      <c r="I541" s="31" t="s">
        <v>69</v>
      </c>
      <c r="J541" s="33"/>
      <c r="K541" s="44">
        <v>44525.0</v>
      </c>
      <c r="L541" s="35"/>
      <c r="M541" s="35"/>
      <c r="N541" s="31"/>
      <c r="O541" s="31" t="s">
        <v>7</v>
      </c>
      <c r="P541" s="31" t="s">
        <v>7</v>
      </c>
      <c r="Q541" s="31" t="s">
        <v>84</v>
      </c>
      <c r="R541" s="32"/>
      <c r="S541" s="31" t="s">
        <v>7</v>
      </c>
      <c r="T541" s="32">
        <v>44562.0</v>
      </c>
      <c r="U541" s="31" t="s">
        <v>61</v>
      </c>
      <c r="V541" s="31" t="s">
        <v>204</v>
      </c>
      <c r="W541" s="29"/>
      <c r="X541" s="29"/>
      <c r="Y541" s="29"/>
      <c r="Z541" s="29"/>
      <c r="AA541" s="29"/>
      <c r="AB541" s="29"/>
      <c r="AC541" s="29"/>
      <c r="AD541" s="29"/>
      <c r="AE541" s="29"/>
      <c r="AF541" s="29"/>
    </row>
    <row r="542">
      <c r="A542" s="31">
        <v>541.0</v>
      </c>
      <c r="B542" s="31" t="s">
        <v>190</v>
      </c>
      <c r="C542" s="31" t="s">
        <v>800</v>
      </c>
      <c r="D542" s="31" t="s">
        <v>932</v>
      </c>
      <c r="E542" s="31" t="s">
        <v>808</v>
      </c>
      <c r="F542" s="35"/>
      <c r="G542" s="31" t="s">
        <v>89</v>
      </c>
      <c r="H542" s="32">
        <v>44502.0</v>
      </c>
      <c r="I542" s="31" t="s">
        <v>69</v>
      </c>
      <c r="J542" s="33"/>
      <c r="K542" s="44">
        <v>44525.0</v>
      </c>
      <c r="L542" s="35"/>
      <c r="M542" s="35"/>
      <c r="N542" s="31"/>
      <c r="O542" s="31" t="s">
        <v>7</v>
      </c>
      <c r="P542" s="31" t="s">
        <v>7</v>
      </c>
      <c r="Q542" s="31" t="s">
        <v>84</v>
      </c>
      <c r="R542" s="32"/>
      <c r="S542" s="31" t="s">
        <v>7</v>
      </c>
      <c r="T542" s="32">
        <v>44562.0</v>
      </c>
      <c r="U542" s="31" t="s">
        <v>61</v>
      </c>
      <c r="V542" s="31" t="s">
        <v>204</v>
      </c>
      <c r="W542" s="29"/>
      <c r="X542" s="29"/>
      <c r="Y542" s="29"/>
      <c r="Z542" s="29"/>
      <c r="AA542" s="29"/>
      <c r="AB542" s="29"/>
      <c r="AC542" s="29"/>
      <c r="AD542" s="29"/>
      <c r="AE542" s="29"/>
      <c r="AF542" s="29"/>
    </row>
    <row r="543">
      <c r="A543" s="31">
        <v>542.0</v>
      </c>
      <c r="B543" s="31" t="s">
        <v>190</v>
      </c>
      <c r="C543" s="31" t="s">
        <v>800</v>
      </c>
      <c r="D543" s="31" t="s">
        <v>933</v>
      </c>
      <c r="E543" s="31" t="s">
        <v>808</v>
      </c>
      <c r="F543" s="35"/>
      <c r="G543" s="31" t="s">
        <v>89</v>
      </c>
      <c r="H543" s="32">
        <v>44502.0</v>
      </c>
      <c r="I543" s="31" t="s">
        <v>69</v>
      </c>
      <c r="J543" s="33"/>
      <c r="K543" s="44">
        <v>44525.0</v>
      </c>
      <c r="L543" s="35"/>
      <c r="M543" s="35"/>
      <c r="N543" s="31"/>
      <c r="O543" s="31" t="s">
        <v>7</v>
      </c>
      <c r="P543" s="31" t="s">
        <v>7</v>
      </c>
      <c r="Q543" s="31" t="s">
        <v>84</v>
      </c>
      <c r="R543" s="32"/>
      <c r="S543" s="31" t="s">
        <v>7</v>
      </c>
      <c r="T543" s="32">
        <v>44562.0</v>
      </c>
      <c r="U543" s="31" t="s">
        <v>61</v>
      </c>
      <c r="V543" s="31" t="s">
        <v>204</v>
      </c>
      <c r="W543" s="29"/>
      <c r="X543" s="29"/>
      <c r="Y543" s="29"/>
      <c r="Z543" s="29"/>
      <c r="AA543" s="29"/>
      <c r="AB543" s="29"/>
      <c r="AC543" s="29"/>
      <c r="AD543" s="29"/>
      <c r="AE543" s="29"/>
      <c r="AF543" s="29"/>
    </row>
    <row r="544">
      <c r="A544" s="31">
        <v>543.0</v>
      </c>
      <c r="B544" s="31" t="s">
        <v>190</v>
      </c>
      <c r="C544" s="31" t="s">
        <v>800</v>
      </c>
      <c r="D544" s="31" t="s">
        <v>934</v>
      </c>
      <c r="E544" s="31" t="s">
        <v>152</v>
      </c>
      <c r="F544" s="35"/>
      <c r="G544" s="31" t="s">
        <v>89</v>
      </c>
      <c r="H544" s="32">
        <v>44502.0</v>
      </c>
      <c r="I544" s="31" t="s">
        <v>69</v>
      </c>
      <c r="J544" s="33"/>
      <c r="K544" s="44">
        <v>44525.0</v>
      </c>
      <c r="L544" s="35"/>
      <c r="M544" s="35"/>
      <c r="N544" s="31"/>
      <c r="O544" s="31" t="s">
        <v>7</v>
      </c>
      <c r="P544" s="31" t="s">
        <v>7</v>
      </c>
      <c r="Q544" s="31" t="s">
        <v>84</v>
      </c>
      <c r="R544" s="32"/>
      <c r="S544" s="31" t="s">
        <v>7</v>
      </c>
      <c r="T544" s="32">
        <v>44562.0</v>
      </c>
      <c r="U544" s="31" t="s">
        <v>61</v>
      </c>
      <c r="V544" s="31" t="s">
        <v>204</v>
      </c>
      <c r="W544" s="29"/>
      <c r="X544" s="29"/>
      <c r="Y544" s="29"/>
      <c r="Z544" s="29"/>
      <c r="AA544" s="29"/>
      <c r="AB544" s="29"/>
      <c r="AC544" s="29"/>
      <c r="AD544" s="29"/>
      <c r="AE544" s="29"/>
      <c r="AF544" s="29"/>
    </row>
    <row r="545">
      <c r="A545" s="31">
        <v>544.0</v>
      </c>
      <c r="B545" s="31" t="s">
        <v>190</v>
      </c>
      <c r="C545" s="31" t="s">
        <v>800</v>
      </c>
      <c r="D545" s="31" t="s">
        <v>935</v>
      </c>
      <c r="E545" s="31" t="s">
        <v>152</v>
      </c>
      <c r="F545" s="35"/>
      <c r="G545" s="31" t="s">
        <v>89</v>
      </c>
      <c r="H545" s="32">
        <v>44502.0</v>
      </c>
      <c r="I545" s="31" t="s">
        <v>69</v>
      </c>
      <c r="J545" s="33"/>
      <c r="K545" s="44">
        <v>44502.0</v>
      </c>
      <c r="L545" s="35"/>
      <c r="M545" s="35"/>
      <c r="N545" s="31"/>
      <c r="O545" s="31" t="s">
        <v>7</v>
      </c>
      <c r="P545" s="31" t="s">
        <v>7</v>
      </c>
      <c r="Q545" s="31" t="s">
        <v>84</v>
      </c>
      <c r="R545" s="32"/>
      <c r="S545" s="31" t="s">
        <v>7</v>
      </c>
      <c r="T545" s="32">
        <v>44562.0</v>
      </c>
      <c r="U545" s="31" t="s">
        <v>61</v>
      </c>
      <c r="V545" s="31" t="s">
        <v>204</v>
      </c>
      <c r="W545" s="29"/>
      <c r="X545" s="29"/>
      <c r="Y545" s="29"/>
      <c r="Z545" s="29"/>
      <c r="AA545" s="29"/>
      <c r="AB545" s="29"/>
      <c r="AC545" s="29"/>
      <c r="AD545" s="29"/>
      <c r="AE545" s="29"/>
      <c r="AF545" s="29"/>
    </row>
    <row r="546">
      <c r="A546" s="31">
        <v>545.0</v>
      </c>
      <c r="B546" s="31" t="s">
        <v>144</v>
      </c>
      <c r="C546" s="31" t="s">
        <v>747</v>
      </c>
      <c r="D546" s="31" t="s">
        <v>936</v>
      </c>
      <c r="E546" s="31" t="s">
        <v>808</v>
      </c>
      <c r="F546" s="35"/>
      <c r="G546" s="31" t="s">
        <v>89</v>
      </c>
      <c r="H546" s="32">
        <v>44472.0</v>
      </c>
      <c r="I546" s="31" t="s">
        <v>69</v>
      </c>
      <c r="J546" s="33"/>
      <c r="K546" s="44">
        <v>44525.0</v>
      </c>
      <c r="L546" s="35"/>
      <c r="M546" s="35"/>
      <c r="N546" s="31"/>
      <c r="O546" s="31" t="s">
        <v>7</v>
      </c>
      <c r="P546" s="31" t="s">
        <v>7</v>
      </c>
      <c r="Q546" s="31" t="s">
        <v>84</v>
      </c>
      <c r="R546" s="32"/>
      <c r="S546" s="31" t="s">
        <v>7</v>
      </c>
      <c r="T546" s="32">
        <v>44562.0</v>
      </c>
      <c r="U546" s="31" t="s">
        <v>61</v>
      </c>
      <c r="V546" s="31" t="s">
        <v>204</v>
      </c>
      <c r="W546" s="29"/>
      <c r="X546" s="29"/>
      <c r="Y546" s="29"/>
      <c r="Z546" s="29"/>
      <c r="AA546" s="29"/>
      <c r="AB546" s="29"/>
      <c r="AC546" s="29"/>
      <c r="AD546" s="29"/>
      <c r="AE546" s="29"/>
      <c r="AF546" s="29"/>
    </row>
    <row r="547">
      <c r="A547" s="31">
        <v>546.0</v>
      </c>
      <c r="B547" s="31" t="s">
        <v>144</v>
      </c>
      <c r="C547" s="31" t="s">
        <v>747</v>
      </c>
      <c r="D547" s="31" t="s">
        <v>937</v>
      </c>
      <c r="E547" s="31" t="s">
        <v>808</v>
      </c>
      <c r="F547" s="35"/>
      <c r="G547" s="31" t="s">
        <v>89</v>
      </c>
      <c r="H547" s="32">
        <v>44472.0</v>
      </c>
      <c r="I547" s="31" t="s">
        <v>69</v>
      </c>
      <c r="J547" s="33"/>
      <c r="K547" s="44">
        <v>44525.0</v>
      </c>
      <c r="L547" s="35"/>
      <c r="M547" s="35"/>
      <c r="N547" s="31"/>
      <c r="O547" s="31" t="s">
        <v>7</v>
      </c>
      <c r="P547" s="31" t="s">
        <v>7</v>
      </c>
      <c r="Q547" s="31" t="s">
        <v>84</v>
      </c>
      <c r="R547" s="32"/>
      <c r="S547" s="31" t="s">
        <v>7</v>
      </c>
      <c r="T547" s="32">
        <v>44562.0</v>
      </c>
      <c r="U547" s="31" t="s">
        <v>61</v>
      </c>
      <c r="V547" s="31" t="s">
        <v>204</v>
      </c>
      <c r="W547" s="29"/>
      <c r="X547" s="29"/>
      <c r="Y547" s="29"/>
      <c r="Z547" s="29"/>
      <c r="AA547" s="29"/>
      <c r="AB547" s="29"/>
      <c r="AC547" s="29"/>
      <c r="AD547" s="29"/>
      <c r="AE547" s="29"/>
      <c r="AF547" s="29"/>
    </row>
    <row r="548">
      <c r="A548" s="31">
        <v>547.0</v>
      </c>
      <c r="B548" s="31" t="s">
        <v>144</v>
      </c>
      <c r="C548" s="31" t="s">
        <v>747</v>
      </c>
      <c r="D548" s="31" t="s">
        <v>938</v>
      </c>
      <c r="E548" s="31" t="s">
        <v>95</v>
      </c>
      <c r="F548" s="35"/>
      <c r="G548" s="31" t="s">
        <v>89</v>
      </c>
      <c r="H548" s="32">
        <v>44472.0</v>
      </c>
      <c r="I548" s="31" t="s">
        <v>69</v>
      </c>
      <c r="J548" s="33"/>
      <c r="K548" s="44">
        <v>44525.0</v>
      </c>
      <c r="L548" s="35"/>
      <c r="M548" s="35"/>
      <c r="N548" s="31"/>
      <c r="O548" s="31" t="s">
        <v>7</v>
      </c>
      <c r="P548" s="31" t="s">
        <v>7</v>
      </c>
      <c r="Q548" s="31" t="s">
        <v>84</v>
      </c>
      <c r="R548" s="32"/>
      <c r="S548" s="31" t="s">
        <v>7</v>
      </c>
      <c r="T548" s="32">
        <v>44562.0</v>
      </c>
      <c r="U548" s="31" t="s">
        <v>97</v>
      </c>
      <c r="V548" s="31" t="s">
        <v>204</v>
      </c>
      <c r="W548" s="29"/>
      <c r="X548" s="29"/>
      <c r="Y548" s="29"/>
      <c r="Z548" s="29"/>
      <c r="AA548" s="29"/>
      <c r="AB548" s="29"/>
      <c r="AC548" s="29"/>
      <c r="AD548" s="29"/>
      <c r="AE548" s="29"/>
      <c r="AF548" s="29"/>
    </row>
    <row r="549">
      <c r="A549" s="31">
        <v>548.0</v>
      </c>
      <c r="B549" s="31" t="s">
        <v>144</v>
      </c>
      <c r="C549" s="31" t="s">
        <v>747</v>
      </c>
      <c r="D549" s="31" t="s">
        <v>939</v>
      </c>
      <c r="E549" s="31" t="s">
        <v>130</v>
      </c>
      <c r="F549" s="35"/>
      <c r="G549" s="31" t="s">
        <v>89</v>
      </c>
      <c r="H549" s="32">
        <v>44472.0</v>
      </c>
      <c r="I549" s="31" t="s">
        <v>69</v>
      </c>
      <c r="J549" s="33"/>
      <c r="K549" s="44"/>
      <c r="L549" s="35"/>
      <c r="M549" s="35"/>
      <c r="N549" s="31"/>
      <c r="O549" s="31" t="s">
        <v>7</v>
      </c>
      <c r="P549" s="31" t="s">
        <v>7</v>
      </c>
      <c r="Q549" s="31" t="s">
        <v>84</v>
      </c>
      <c r="R549" s="32"/>
      <c r="S549" s="31" t="s">
        <v>7</v>
      </c>
      <c r="T549" s="32">
        <v>44562.0</v>
      </c>
      <c r="U549" s="31" t="s">
        <v>61</v>
      </c>
      <c r="V549" s="31" t="s">
        <v>204</v>
      </c>
      <c r="W549" s="29"/>
      <c r="X549" s="29"/>
      <c r="Y549" s="29"/>
      <c r="Z549" s="29"/>
      <c r="AA549" s="29"/>
      <c r="AB549" s="29"/>
      <c r="AC549" s="29"/>
      <c r="AD549" s="29"/>
      <c r="AE549" s="29"/>
      <c r="AF549" s="29"/>
    </row>
    <row r="550">
      <c r="A550" s="31">
        <v>549.0</v>
      </c>
      <c r="B550" s="31" t="s">
        <v>690</v>
      </c>
      <c r="C550" s="31" t="s">
        <v>691</v>
      </c>
      <c r="D550" s="31" t="s">
        <v>940</v>
      </c>
      <c r="E550" s="31" t="s">
        <v>152</v>
      </c>
      <c r="F550" s="35"/>
      <c r="G550" s="31" t="s">
        <v>89</v>
      </c>
      <c r="H550" s="32">
        <v>44508.0</v>
      </c>
      <c r="I550" s="31" t="s">
        <v>69</v>
      </c>
      <c r="J550" s="33"/>
      <c r="K550" s="44"/>
      <c r="L550" s="35"/>
      <c r="M550" s="35"/>
      <c r="N550" s="31"/>
      <c r="O550" s="31"/>
      <c r="P550" s="31" t="s">
        <v>7</v>
      </c>
      <c r="Q550" s="31" t="s">
        <v>84</v>
      </c>
      <c r="R550" s="32"/>
      <c r="S550" s="31" t="s">
        <v>7</v>
      </c>
      <c r="T550" s="32">
        <v>44562.0</v>
      </c>
      <c r="U550" s="31" t="s">
        <v>61</v>
      </c>
      <c r="V550" s="31" t="s">
        <v>204</v>
      </c>
      <c r="W550" s="29"/>
      <c r="X550" s="29"/>
      <c r="Y550" s="29"/>
      <c r="Z550" s="29"/>
      <c r="AA550" s="29"/>
      <c r="AB550" s="29"/>
      <c r="AC550" s="29"/>
      <c r="AD550" s="29"/>
      <c r="AE550" s="29"/>
      <c r="AF550" s="29"/>
    </row>
    <row r="551">
      <c r="A551" s="31">
        <v>550.0</v>
      </c>
      <c r="B551" s="31" t="s">
        <v>690</v>
      </c>
      <c r="C551" s="31" t="s">
        <v>691</v>
      </c>
      <c r="D551" s="31" t="s">
        <v>941</v>
      </c>
      <c r="E551" s="31" t="s">
        <v>152</v>
      </c>
      <c r="F551" s="35"/>
      <c r="G551" s="31" t="s">
        <v>89</v>
      </c>
      <c r="H551" s="32">
        <v>44508.0</v>
      </c>
      <c r="I551" s="31" t="s">
        <v>69</v>
      </c>
      <c r="J551" s="33"/>
      <c r="K551" s="44"/>
      <c r="L551" s="35"/>
      <c r="M551" s="35"/>
      <c r="N551" s="31"/>
      <c r="O551" s="31"/>
      <c r="P551" s="31" t="s">
        <v>7</v>
      </c>
      <c r="Q551" s="31" t="s">
        <v>84</v>
      </c>
      <c r="R551" s="32"/>
      <c r="S551" s="31" t="s">
        <v>7</v>
      </c>
      <c r="T551" s="32">
        <v>44562.0</v>
      </c>
      <c r="U551" s="31" t="s">
        <v>123</v>
      </c>
      <c r="V551" s="31" t="s">
        <v>204</v>
      </c>
      <c r="W551" s="29"/>
      <c r="X551" s="29"/>
      <c r="Y551" s="29"/>
      <c r="Z551" s="29"/>
      <c r="AA551" s="29"/>
      <c r="AB551" s="29"/>
      <c r="AC551" s="29"/>
      <c r="AD551" s="29"/>
      <c r="AE551" s="29"/>
      <c r="AF551" s="29"/>
    </row>
    <row r="552">
      <c r="A552" s="31">
        <v>551.0</v>
      </c>
      <c r="B552" s="31" t="s">
        <v>690</v>
      </c>
      <c r="C552" s="31" t="s">
        <v>691</v>
      </c>
      <c r="D552" s="31" t="s">
        <v>942</v>
      </c>
      <c r="E552" s="31" t="s">
        <v>152</v>
      </c>
      <c r="F552" s="35"/>
      <c r="G552" s="31" t="s">
        <v>89</v>
      </c>
      <c r="H552" s="32">
        <v>44508.0</v>
      </c>
      <c r="I552" s="31" t="s">
        <v>69</v>
      </c>
      <c r="J552" s="33"/>
      <c r="K552" s="44"/>
      <c r="L552" s="35"/>
      <c r="M552" s="35"/>
      <c r="N552" s="31"/>
      <c r="O552" s="31"/>
      <c r="P552" s="31" t="s">
        <v>7</v>
      </c>
      <c r="Q552" s="31" t="s">
        <v>84</v>
      </c>
      <c r="R552" s="32"/>
      <c r="S552" s="31" t="s">
        <v>7</v>
      </c>
      <c r="T552" s="32">
        <v>44562.0</v>
      </c>
      <c r="U552" s="31" t="s">
        <v>97</v>
      </c>
      <c r="V552" s="31" t="s">
        <v>204</v>
      </c>
      <c r="W552" s="29"/>
      <c r="X552" s="29"/>
      <c r="Y552" s="29"/>
      <c r="Z552" s="29"/>
      <c r="AA552" s="29"/>
      <c r="AB552" s="29"/>
      <c r="AC552" s="29"/>
      <c r="AD552" s="29"/>
      <c r="AE552" s="29"/>
      <c r="AF552" s="29"/>
    </row>
    <row r="553">
      <c r="A553" s="31">
        <v>552.0</v>
      </c>
      <c r="B553" s="31" t="s">
        <v>690</v>
      </c>
      <c r="C553" s="31" t="s">
        <v>691</v>
      </c>
      <c r="D553" s="31" t="s">
        <v>943</v>
      </c>
      <c r="E553" s="31" t="s">
        <v>152</v>
      </c>
      <c r="F553" s="35"/>
      <c r="G553" s="31" t="s">
        <v>89</v>
      </c>
      <c r="H553" s="32">
        <v>44508.0</v>
      </c>
      <c r="I553" s="31" t="s">
        <v>69</v>
      </c>
      <c r="J553" s="33"/>
      <c r="K553" s="44"/>
      <c r="L553" s="35"/>
      <c r="M553" s="35"/>
      <c r="N553" s="31"/>
      <c r="O553" s="31"/>
      <c r="P553" s="31" t="s">
        <v>7</v>
      </c>
      <c r="Q553" s="31" t="s">
        <v>84</v>
      </c>
      <c r="R553" s="32"/>
      <c r="S553" s="31" t="s">
        <v>7</v>
      </c>
      <c r="T553" s="32">
        <v>44562.0</v>
      </c>
      <c r="U553" s="31" t="s">
        <v>61</v>
      </c>
      <c r="V553" s="31" t="s">
        <v>204</v>
      </c>
      <c r="W553" s="29"/>
      <c r="X553" s="29"/>
      <c r="Y553" s="29"/>
      <c r="Z553" s="29"/>
      <c r="AA553" s="29"/>
      <c r="AB553" s="29"/>
      <c r="AC553" s="29"/>
      <c r="AD553" s="29"/>
      <c r="AE553" s="29"/>
      <c r="AF553" s="29"/>
    </row>
    <row r="554">
      <c r="A554" s="31">
        <v>553.0</v>
      </c>
      <c r="B554" s="31" t="s">
        <v>690</v>
      </c>
      <c r="C554" s="31" t="s">
        <v>691</v>
      </c>
      <c r="D554" s="31" t="s">
        <v>944</v>
      </c>
      <c r="E554" s="31" t="s">
        <v>130</v>
      </c>
      <c r="F554" s="35"/>
      <c r="G554" s="31" t="s">
        <v>89</v>
      </c>
      <c r="H554" s="32">
        <v>44508.0</v>
      </c>
      <c r="I554" s="31" t="s">
        <v>69</v>
      </c>
      <c r="J554" s="33"/>
      <c r="K554" s="44"/>
      <c r="L554" s="35"/>
      <c r="M554" s="35"/>
      <c r="N554" s="31"/>
      <c r="O554" s="31"/>
      <c r="P554" s="31" t="s">
        <v>7</v>
      </c>
      <c r="Q554" s="31" t="s">
        <v>84</v>
      </c>
      <c r="R554" s="32"/>
      <c r="S554" s="31" t="s">
        <v>7</v>
      </c>
      <c r="T554" s="32">
        <v>44562.0</v>
      </c>
      <c r="U554" s="31" t="s">
        <v>123</v>
      </c>
      <c r="V554" s="31" t="s">
        <v>204</v>
      </c>
      <c r="W554" s="29"/>
      <c r="X554" s="29"/>
      <c r="Y554" s="29"/>
      <c r="Z554" s="29"/>
      <c r="AA554" s="29"/>
      <c r="AB554" s="29"/>
      <c r="AC554" s="29"/>
      <c r="AD554" s="29"/>
      <c r="AE554" s="29"/>
      <c r="AF554" s="29"/>
    </row>
    <row r="555">
      <c r="A555" s="31">
        <v>554.0</v>
      </c>
      <c r="B555" s="31" t="s">
        <v>690</v>
      </c>
      <c r="C555" s="31" t="s">
        <v>691</v>
      </c>
      <c r="D555" s="31" t="s">
        <v>945</v>
      </c>
      <c r="E555" s="31" t="s">
        <v>430</v>
      </c>
      <c r="F555" s="35"/>
      <c r="G555" s="31" t="s">
        <v>89</v>
      </c>
      <c r="H555" s="32">
        <v>44508.0</v>
      </c>
      <c r="I555" s="31" t="s">
        <v>69</v>
      </c>
      <c r="J555" s="33"/>
      <c r="K555" s="44"/>
      <c r="L555" s="35"/>
      <c r="M555" s="35"/>
      <c r="N555" s="31"/>
      <c r="O555" s="31"/>
      <c r="P555" s="31" t="s">
        <v>7</v>
      </c>
      <c r="Q555" s="31" t="s">
        <v>84</v>
      </c>
      <c r="R555" s="32"/>
      <c r="S555" s="31" t="s">
        <v>7</v>
      </c>
      <c r="T555" s="32">
        <v>44562.0</v>
      </c>
      <c r="U555" s="31" t="s">
        <v>61</v>
      </c>
      <c r="V555" s="31" t="s">
        <v>204</v>
      </c>
      <c r="W555" s="29"/>
      <c r="X555" s="29"/>
      <c r="Y555" s="29"/>
      <c r="Z555" s="29"/>
      <c r="AA555" s="29"/>
      <c r="AB555" s="29"/>
      <c r="AC555" s="29"/>
      <c r="AD555" s="29"/>
      <c r="AE555" s="29"/>
      <c r="AF555" s="29"/>
    </row>
    <row r="556">
      <c r="A556" s="31">
        <v>555.0</v>
      </c>
      <c r="B556" s="31" t="s">
        <v>690</v>
      </c>
      <c r="C556" s="31" t="s">
        <v>691</v>
      </c>
      <c r="D556" s="31" t="s">
        <v>946</v>
      </c>
      <c r="E556" s="31" t="s">
        <v>152</v>
      </c>
      <c r="F556" s="35"/>
      <c r="G556" s="31" t="s">
        <v>89</v>
      </c>
      <c r="H556" s="32">
        <v>44508.0</v>
      </c>
      <c r="I556" s="31" t="s">
        <v>69</v>
      </c>
      <c r="J556" s="33"/>
      <c r="K556" s="44"/>
      <c r="L556" s="35"/>
      <c r="M556" s="35"/>
      <c r="N556" s="31"/>
      <c r="O556" s="31"/>
      <c r="P556" s="31" t="s">
        <v>7</v>
      </c>
      <c r="Q556" s="31" t="s">
        <v>84</v>
      </c>
      <c r="R556" s="32"/>
      <c r="S556" s="31" t="s">
        <v>7</v>
      </c>
      <c r="T556" s="32">
        <v>44562.0</v>
      </c>
      <c r="U556" s="31" t="s">
        <v>61</v>
      </c>
      <c r="V556" s="31" t="s">
        <v>204</v>
      </c>
      <c r="W556" s="29"/>
      <c r="X556" s="29"/>
      <c r="Y556" s="29"/>
      <c r="Z556" s="29"/>
      <c r="AA556" s="29"/>
      <c r="AB556" s="29"/>
      <c r="AC556" s="29"/>
      <c r="AD556" s="29"/>
      <c r="AE556" s="29"/>
      <c r="AF556" s="29"/>
    </row>
    <row r="557">
      <c r="A557" s="31">
        <v>556.0</v>
      </c>
      <c r="B557" s="31" t="s">
        <v>690</v>
      </c>
      <c r="C557" s="31" t="s">
        <v>691</v>
      </c>
      <c r="D557" s="31" t="s">
        <v>947</v>
      </c>
      <c r="E557" s="31" t="s">
        <v>152</v>
      </c>
      <c r="F557" s="35"/>
      <c r="G557" s="31" t="s">
        <v>89</v>
      </c>
      <c r="H557" s="32">
        <v>44508.0</v>
      </c>
      <c r="I557" s="31" t="s">
        <v>69</v>
      </c>
      <c r="J557" s="33"/>
      <c r="K557" s="44"/>
      <c r="L557" s="35"/>
      <c r="M557" s="35"/>
      <c r="N557" s="31"/>
      <c r="O557" s="31"/>
      <c r="P557" s="31" t="s">
        <v>7</v>
      </c>
      <c r="Q557" s="31" t="s">
        <v>84</v>
      </c>
      <c r="R557" s="32"/>
      <c r="S557" s="31" t="s">
        <v>7</v>
      </c>
      <c r="T557" s="32">
        <v>44562.0</v>
      </c>
      <c r="U557" s="31" t="s">
        <v>61</v>
      </c>
      <c r="V557" s="31" t="s">
        <v>204</v>
      </c>
      <c r="W557" s="29"/>
      <c r="X557" s="29"/>
      <c r="Y557" s="29"/>
      <c r="Z557" s="29"/>
      <c r="AA557" s="29"/>
      <c r="AB557" s="29"/>
      <c r="AC557" s="29"/>
      <c r="AD557" s="29"/>
      <c r="AE557" s="29"/>
      <c r="AF557" s="29"/>
    </row>
    <row r="558">
      <c r="A558" s="31">
        <v>557.0</v>
      </c>
      <c r="B558" s="31" t="s">
        <v>690</v>
      </c>
      <c r="C558" s="31" t="s">
        <v>691</v>
      </c>
      <c r="D558" s="31" t="s">
        <v>948</v>
      </c>
      <c r="E558" s="31" t="s">
        <v>152</v>
      </c>
      <c r="F558" s="35"/>
      <c r="G558" s="31" t="s">
        <v>89</v>
      </c>
      <c r="H558" s="32">
        <v>44508.0</v>
      </c>
      <c r="I558" s="31" t="s">
        <v>69</v>
      </c>
      <c r="J558" s="33"/>
      <c r="K558" s="44"/>
      <c r="L558" s="35"/>
      <c r="M558" s="35"/>
      <c r="N558" s="31"/>
      <c r="O558" s="31"/>
      <c r="P558" s="31" t="s">
        <v>7</v>
      </c>
      <c r="Q558" s="31" t="s">
        <v>84</v>
      </c>
      <c r="R558" s="32"/>
      <c r="S558" s="31" t="s">
        <v>7</v>
      </c>
      <c r="T558" s="32">
        <v>44562.0</v>
      </c>
      <c r="U558" s="31" t="s">
        <v>61</v>
      </c>
      <c r="V558" s="31" t="s">
        <v>204</v>
      </c>
      <c r="W558" s="29"/>
      <c r="X558" s="29"/>
      <c r="Y558" s="29"/>
      <c r="Z558" s="29"/>
      <c r="AA558" s="29"/>
      <c r="AB558" s="29"/>
      <c r="AC558" s="29"/>
      <c r="AD558" s="29"/>
      <c r="AE558" s="29"/>
      <c r="AF558" s="29"/>
    </row>
    <row r="559">
      <c r="A559" s="31">
        <v>558.0</v>
      </c>
      <c r="B559" s="31" t="s">
        <v>690</v>
      </c>
      <c r="C559" s="31" t="s">
        <v>691</v>
      </c>
      <c r="D559" s="31" t="s">
        <v>949</v>
      </c>
      <c r="E559" s="31" t="s">
        <v>152</v>
      </c>
      <c r="F559" s="35"/>
      <c r="G559" s="31" t="s">
        <v>89</v>
      </c>
      <c r="H559" s="32">
        <v>44508.0</v>
      </c>
      <c r="I559" s="31" t="s">
        <v>69</v>
      </c>
      <c r="J559" s="33"/>
      <c r="K559" s="44"/>
      <c r="L559" s="35"/>
      <c r="M559" s="35"/>
      <c r="N559" s="31"/>
      <c r="O559" s="31"/>
      <c r="P559" s="31" t="s">
        <v>7</v>
      </c>
      <c r="Q559" s="31" t="s">
        <v>84</v>
      </c>
      <c r="R559" s="32"/>
      <c r="S559" s="31" t="s">
        <v>7</v>
      </c>
      <c r="T559" s="32">
        <v>44562.0</v>
      </c>
      <c r="U559" s="31" t="s">
        <v>61</v>
      </c>
      <c r="V559" s="31" t="s">
        <v>204</v>
      </c>
      <c r="W559" s="29"/>
      <c r="X559" s="29"/>
      <c r="Y559" s="29"/>
      <c r="Z559" s="29"/>
      <c r="AA559" s="29"/>
      <c r="AB559" s="29"/>
      <c r="AC559" s="29"/>
      <c r="AD559" s="29"/>
      <c r="AE559" s="29"/>
      <c r="AF559" s="29"/>
    </row>
    <row r="560">
      <c r="A560" s="31">
        <v>559.0</v>
      </c>
      <c r="B560" s="31" t="s">
        <v>199</v>
      </c>
      <c r="C560" s="31" t="s">
        <v>835</v>
      </c>
      <c r="D560" s="31" t="s">
        <v>950</v>
      </c>
      <c r="E560" s="31" t="s">
        <v>67</v>
      </c>
      <c r="F560" s="35"/>
      <c r="G560" s="31" t="s">
        <v>89</v>
      </c>
      <c r="H560" s="32">
        <v>44509.0</v>
      </c>
      <c r="I560" s="31" t="s">
        <v>69</v>
      </c>
      <c r="J560" s="33"/>
      <c r="K560" s="44"/>
      <c r="L560" s="35"/>
      <c r="M560" s="35"/>
      <c r="N560" s="31" t="s">
        <v>951</v>
      </c>
      <c r="O560" s="31"/>
      <c r="P560" s="31" t="s">
        <v>7</v>
      </c>
      <c r="Q560" s="31" t="s">
        <v>84</v>
      </c>
      <c r="R560" s="32"/>
      <c r="S560" s="31" t="s">
        <v>7</v>
      </c>
      <c r="T560" s="32">
        <v>44562.0</v>
      </c>
      <c r="U560" s="31" t="s">
        <v>123</v>
      </c>
      <c r="V560" s="31" t="s">
        <v>177</v>
      </c>
      <c r="W560" s="29"/>
      <c r="X560" s="29"/>
      <c r="Y560" s="29"/>
      <c r="Z560" s="29"/>
      <c r="AA560" s="29"/>
      <c r="AB560" s="29"/>
      <c r="AC560" s="29"/>
      <c r="AD560" s="29"/>
      <c r="AE560" s="29"/>
      <c r="AF560" s="29"/>
    </row>
    <row r="561">
      <c r="A561" s="31">
        <v>560.0</v>
      </c>
      <c r="B561" s="31" t="s">
        <v>199</v>
      </c>
      <c r="C561" s="31" t="s">
        <v>835</v>
      </c>
      <c r="D561" s="31" t="s">
        <v>952</v>
      </c>
      <c r="E561" s="31" t="s">
        <v>130</v>
      </c>
      <c r="F561" s="35"/>
      <c r="G561" s="31" t="s">
        <v>89</v>
      </c>
      <c r="H561" s="32">
        <v>44509.0</v>
      </c>
      <c r="I561" s="31" t="s">
        <v>69</v>
      </c>
      <c r="J561" s="33"/>
      <c r="K561" s="44"/>
      <c r="L561" s="35"/>
      <c r="M561" s="35"/>
      <c r="N561" s="31"/>
      <c r="O561" s="31"/>
      <c r="P561" s="31" t="s">
        <v>7</v>
      </c>
      <c r="Q561" s="31" t="s">
        <v>84</v>
      </c>
      <c r="R561" s="32"/>
      <c r="S561" s="31" t="s">
        <v>7</v>
      </c>
      <c r="T561" s="32">
        <v>44562.0</v>
      </c>
      <c r="U561" s="31" t="s">
        <v>61</v>
      </c>
      <c r="V561" s="31" t="s">
        <v>204</v>
      </c>
      <c r="W561" s="29"/>
      <c r="X561" s="29"/>
      <c r="Y561" s="29"/>
      <c r="Z561" s="29"/>
      <c r="AA561" s="29"/>
      <c r="AB561" s="29"/>
      <c r="AC561" s="29"/>
      <c r="AD561" s="29"/>
      <c r="AE561" s="29"/>
      <c r="AF561" s="29"/>
    </row>
    <row r="562">
      <c r="A562" s="31">
        <v>561.0</v>
      </c>
      <c r="B562" s="31" t="s">
        <v>199</v>
      </c>
      <c r="C562" s="31" t="s">
        <v>835</v>
      </c>
      <c r="D562" s="31" t="s">
        <v>953</v>
      </c>
      <c r="E562" s="31" t="s">
        <v>67</v>
      </c>
      <c r="F562" s="35"/>
      <c r="G562" s="31" t="s">
        <v>89</v>
      </c>
      <c r="H562" s="32">
        <v>44509.0</v>
      </c>
      <c r="I562" s="31" t="s">
        <v>69</v>
      </c>
      <c r="J562" s="33"/>
      <c r="K562" s="44"/>
      <c r="L562" s="35"/>
      <c r="M562" s="35"/>
      <c r="N562" s="31" t="s">
        <v>954</v>
      </c>
      <c r="O562" s="31"/>
      <c r="P562" s="31" t="s">
        <v>7</v>
      </c>
      <c r="Q562" s="31" t="s">
        <v>84</v>
      </c>
      <c r="R562" s="32"/>
      <c r="S562" s="31" t="s">
        <v>7</v>
      </c>
      <c r="T562" s="32">
        <v>44562.0</v>
      </c>
      <c r="U562" s="31" t="s">
        <v>123</v>
      </c>
      <c r="V562" s="31" t="s">
        <v>204</v>
      </c>
      <c r="W562" s="29"/>
      <c r="X562" s="29"/>
      <c r="Y562" s="29"/>
      <c r="Z562" s="29"/>
      <c r="AA562" s="29"/>
      <c r="AB562" s="29"/>
      <c r="AC562" s="29"/>
      <c r="AD562" s="29"/>
      <c r="AE562" s="29"/>
      <c r="AF562" s="29"/>
    </row>
    <row r="563">
      <c r="A563" s="31">
        <v>562.0</v>
      </c>
      <c r="B563" s="31" t="s">
        <v>199</v>
      </c>
      <c r="C563" s="31" t="s">
        <v>835</v>
      </c>
      <c r="D563" s="31" t="s">
        <v>955</v>
      </c>
      <c r="E563" s="31" t="s">
        <v>152</v>
      </c>
      <c r="F563" s="35"/>
      <c r="G563" s="31" t="s">
        <v>89</v>
      </c>
      <c r="H563" s="32">
        <v>44509.0</v>
      </c>
      <c r="I563" s="31" t="s">
        <v>69</v>
      </c>
      <c r="J563" s="33"/>
      <c r="K563" s="44"/>
      <c r="L563" s="35"/>
      <c r="M563" s="35"/>
      <c r="N563" s="31"/>
      <c r="O563" s="31"/>
      <c r="P563" s="31" t="s">
        <v>7</v>
      </c>
      <c r="Q563" s="31" t="s">
        <v>84</v>
      </c>
      <c r="R563" s="32"/>
      <c r="S563" s="31" t="s">
        <v>7</v>
      </c>
      <c r="T563" s="32">
        <v>44562.0</v>
      </c>
      <c r="U563" s="31" t="s">
        <v>61</v>
      </c>
      <c r="V563" s="31"/>
      <c r="W563" s="29"/>
      <c r="X563" s="29"/>
      <c r="Y563" s="29"/>
      <c r="Z563" s="29"/>
      <c r="AA563" s="29"/>
      <c r="AB563" s="29"/>
      <c r="AC563" s="29"/>
      <c r="AD563" s="29"/>
      <c r="AE563" s="29"/>
      <c r="AF563" s="29"/>
    </row>
    <row r="564">
      <c r="A564" s="31">
        <v>563.0</v>
      </c>
      <c r="B564" s="31" t="s">
        <v>99</v>
      </c>
      <c r="C564" s="31" t="s">
        <v>705</v>
      </c>
      <c r="D564" s="31" t="s">
        <v>956</v>
      </c>
      <c r="E564" s="31" t="s">
        <v>95</v>
      </c>
      <c r="F564" s="35"/>
      <c r="G564" s="31" t="s">
        <v>89</v>
      </c>
      <c r="H564" s="32">
        <v>44509.0</v>
      </c>
      <c r="I564" s="31" t="s">
        <v>69</v>
      </c>
      <c r="J564" s="33"/>
      <c r="K564" s="44">
        <v>44526.0</v>
      </c>
      <c r="L564" s="35"/>
      <c r="M564" s="35"/>
      <c r="N564" s="31"/>
      <c r="O564" s="31"/>
      <c r="P564" s="31" t="s">
        <v>7</v>
      </c>
      <c r="Q564" s="31" t="s">
        <v>84</v>
      </c>
      <c r="R564" s="32"/>
      <c r="S564" s="31" t="s">
        <v>7</v>
      </c>
      <c r="T564" s="32">
        <v>44562.0</v>
      </c>
      <c r="U564" s="31" t="s">
        <v>97</v>
      </c>
      <c r="V564" s="31" t="s">
        <v>204</v>
      </c>
      <c r="W564" s="29"/>
      <c r="X564" s="29"/>
      <c r="Y564" s="29"/>
      <c r="Z564" s="29"/>
      <c r="AA564" s="29"/>
      <c r="AB564" s="29"/>
      <c r="AC564" s="29"/>
      <c r="AD564" s="29"/>
      <c r="AE564" s="29"/>
      <c r="AF564" s="29"/>
    </row>
    <row r="565">
      <c r="A565" s="31">
        <v>564.0</v>
      </c>
      <c r="B565" s="31" t="s">
        <v>99</v>
      </c>
      <c r="C565" s="31" t="s">
        <v>705</v>
      </c>
      <c r="D565" s="31" t="s">
        <v>957</v>
      </c>
      <c r="E565" s="31" t="s">
        <v>67</v>
      </c>
      <c r="F565" s="35"/>
      <c r="G565" s="31" t="s">
        <v>89</v>
      </c>
      <c r="H565" s="32">
        <v>44509.0</v>
      </c>
      <c r="I565" s="31" t="s">
        <v>69</v>
      </c>
      <c r="J565" s="33"/>
      <c r="K565" s="44"/>
      <c r="L565" s="35"/>
      <c r="M565" s="35"/>
      <c r="N565" s="42"/>
      <c r="O565" s="31" t="s">
        <v>958</v>
      </c>
      <c r="P565" s="31" t="s">
        <v>7</v>
      </c>
      <c r="Q565" s="31" t="s">
        <v>84</v>
      </c>
      <c r="R565" s="32"/>
      <c r="S565" s="31" t="s">
        <v>7</v>
      </c>
      <c r="T565" s="32">
        <v>44562.0</v>
      </c>
      <c r="U565" s="31" t="s">
        <v>123</v>
      </c>
      <c r="V565" s="31" t="s">
        <v>959</v>
      </c>
      <c r="W565" s="29"/>
      <c r="X565" s="29"/>
      <c r="Y565" s="29"/>
      <c r="Z565" s="29"/>
      <c r="AA565" s="29"/>
      <c r="AB565" s="29"/>
      <c r="AC565" s="29"/>
      <c r="AD565" s="29"/>
      <c r="AE565" s="29"/>
      <c r="AF565" s="29"/>
    </row>
    <row r="566">
      <c r="A566" s="31">
        <v>565.0</v>
      </c>
      <c r="B566" s="31" t="s">
        <v>99</v>
      </c>
      <c r="C566" s="31" t="s">
        <v>705</v>
      </c>
      <c r="D566" s="31" t="s">
        <v>960</v>
      </c>
      <c r="E566" s="31" t="s">
        <v>95</v>
      </c>
      <c r="F566" s="35"/>
      <c r="G566" s="31" t="s">
        <v>89</v>
      </c>
      <c r="H566" s="32">
        <v>44509.0</v>
      </c>
      <c r="I566" s="31" t="s">
        <v>69</v>
      </c>
      <c r="J566" s="33"/>
      <c r="K566" s="44"/>
      <c r="L566" s="35"/>
      <c r="M566" s="35"/>
      <c r="N566" s="31" t="s">
        <v>961</v>
      </c>
      <c r="O566" s="31"/>
      <c r="P566" s="31" t="s">
        <v>7</v>
      </c>
      <c r="Q566" s="31" t="s">
        <v>84</v>
      </c>
      <c r="R566" s="32"/>
      <c r="S566" s="31" t="s">
        <v>7</v>
      </c>
      <c r="T566" s="32">
        <v>44562.0</v>
      </c>
      <c r="U566" s="31" t="s">
        <v>123</v>
      </c>
      <c r="V566" s="31" t="s">
        <v>204</v>
      </c>
      <c r="W566" s="29"/>
      <c r="X566" s="29"/>
      <c r="Y566" s="29"/>
      <c r="Z566" s="29"/>
      <c r="AA566" s="29"/>
      <c r="AB566" s="29"/>
      <c r="AC566" s="29"/>
      <c r="AD566" s="29"/>
      <c r="AE566" s="29"/>
      <c r="AF566" s="29"/>
    </row>
    <row r="567">
      <c r="A567" s="31">
        <v>566.0</v>
      </c>
      <c r="B567" s="31" t="s">
        <v>99</v>
      </c>
      <c r="C567" s="31" t="s">
        <v>705</v>
      </c>
      <c r="D567" s="31" t="s">
        <v>962</v>
      </c>
      <c r="E567" s="31" t="s">
        <v>152</v>
      </c>
      <c r="F567" s="35"/>
      <c r="G567" s="31" t="s">
        <v>89</v>
      </c>
      <c r="H567" s="32">
        <v>44509.0</v>
      </c>
      <c r="I567" s="31" t="s">
        <v>69</v>
      </c>
      <c r="J567" s="33"/>
      <c r="K567" s="44"/>
      <c r="L567" s="35"/>
      <c r="M567" s="35"/>
      <c r="N567" s="31"/>
      <c r="O567" s="31"/>
      <c r="P567" s="31" t="s">
        <v>7</v>
      </c>
      <c r="Q567" s="31" t="s">
        <v>84</v>
      </c>
      <c r="R567" s="32"/>
      <c r="S567" s="31" t="s">
        <v>7</v>
      </c>
      <c r="T567" s="32">
        <v>44562.0</v>
      </c>
      <c r="U567" s="31" t="s">
        <v>61</v>
      </c>
      <c r="V567" s="31" t="s">
        <v>204</v>
      </c>
      <c r="W567" s="29"/>
      <c r="X567" s="29"/>
      <c r="Y567" s="29"/>
      <c r="Z567" s="29"/>
      <c r="AA567" s="29"/>
      <c r="AB567" s="29"/>
      <c r="AC567" s="29"/>
      <c r="AD567" s="29"/>
      <c r="AE567" s="29"/>
      <c r="AF567" s="29"/>
    </row>
    <row r="568">
      <c r="A568" s="31">
        <v>567.0</v>
      </c>
      <c r="B568" s="31" t="s">
        <v>124</v>
      </c>
      <c r="C568" s="31" t="s">
        <v>733</v>
      </c>
      <c r="D568" s="31" t="s">
        <v>963</v>
      </c>
      <c r="E568" s="31" t="s">
        <v>130</v>
      </c>
      <c r="F568" s="35"/>
      <c r="G568" s="31" t="s">
        <v>89</v>
      </c>
      <c r="H568" s="32">
        <v>44518.0</v>
      </c>
      <c r="I568" s="31" t="s">
        <v>69</v>
      </c>
      <c r="J568" s="33"/>
      <c r="K568" s="44"/>
      <c r="L568" s="35"/>
      <c r="M568" s="35"/>
      <c r="N568" s="31"/>
      <c r="O568" s="31"/>
      <c r="P568" s="31" t="s">
        <v>7</v>
      </c>
      <c r="Q568" s="31" t="s">
        <v>84</v>
      </c>
      <c r="R568" s="32"/>
      <c r="S568" s="31" t="s">
        <v>7</v>
      </c>
      <c r="T568" s="32">
        <v>44866.0</v>
      </c>
      <c r="U568" s="31" t="s">
        <v>61</v>
      </c>
      <c r="V568" s="31" t="s">
        <v>204</v>
      </c>
      <c r="W568" s="29"/>
      <c r="X568" s="29"/>
      <c r="Y568" s="29"/>
      <c r="Z568" s="29"/>
      <c r="AA568" s="29"/>
      <c r="AB568" s="29"/>
      <c r="AC568" s="29"/>
      <c r="AD568" s="29"/>
      <c r="AE568" s="29"/>
      <c r="AF568" s="29"/>
    </row>
    <row r="569">
      <c r="A569" s="31">
        <v>568.0</v>
      </c>
      <c r="B569" s="31" t="s">
        <v>62</v>
      </c>
      <c r="C569" s="31" t="s">
        <v>714</v>
      </c>
      <c r="D569" s="31" t="s">
        <v>964</v>
      </c>
      <c r="E569" s="31" t="s">
        <v>130</v>
      </c>
      <c r="F569" s="35"/>
      <c r="G569" s="31" t="s">
        <v>89</v>
      </c>
      <c r="H569" s="32">
        <v>44580.0</v>
      </c>
      <c r="I569" s="31" t="s">
        <v>69</v>
      </c>
      <c r="J569" s="33"/>
      <c r="K569" s="44"/>
      <c r="L569" s="35"/>
      <c r="M569" s="35"/>
      <c r="N569" s="31"/>
      <c r="O569" s="31"/>
      <c r="P569" s="31" t="s">
        <v>7</v>
      </c>
      <c r="Q569" s="31" t="s">
        <v>84</v>
      </c>
      <c r="R569" s="32"/>
      <c r="S569" s="31" t="s">
        <v>7</v>
      </c>
      <c r="T569" s="32">
        <v>44562.0</v>
      </c>
      <c r="U569" s="31" t="s">
        <v>61</v>
      </c>
      <c r="V569" s="31"/>
      <c r="W569" s="29"/>
      <c r="X569" s="29"/>
      <c r="Y569" s="29"/>
      <c r="Z569" s="29"/>
      <c r="AA569" s="29"/>
      <c r="AB569" s="29"/>
      <c r="AC569" s="29"/>
      <c r="AD569" s="29"/>
      <c r="AE569" s="29"/>
      <c r="AF569" s="29"/>
    </row>
    <row r="570">
      <c r="A570" s="31">
        <v>569.0</v>
      </c>
      <c r="B570" s="31" t="s">
        <v>74</v>
      </c>
      <c r="C570" s="31" t="s">
        <v>965</v>
      </c>
      <c r="D570" s="31" t="s">
        <v>966</v>
      </c>
      <c r="E570" s="31" t="s">
        <v>95</v>
      </c>
      <c r="F570" s="35"/>
      <c r="G570" s="31" t="s">
        <v>89</v>
      </c>
      <c r="H570" s="32">
        <v>44580.0</v>
      </c>
      <c r="I570" s="31" t="s">
        <v>69</v>
      </c>
      <c r="J570" s="33"/>
      <c r="K570" s="44"/>
      <c r="L570" s="35"/>
      <c r="M570" s="35"/>
      <c r="N570" s="31"/>
      <c r="O570" s="31"/>
      <c r="P570" s="31" t="s">
        <v>7</v>
      </c>
      <c r="Q570" s="31" t="s">
        <v>84</v>
      </c>
      <c r="R570" s="32"/>
      <c r="S570" s="31" t="s">
        <v>7</v>
      </c>
      <c r="T570" s="32">
        <v>44562.0</v>
      </c>
      <c r="U570" s="31" t="s">
        <v>97</v>
      </c>
      <c r="V570" s="31"/>
      <c r="W570" s="29"/>
      <c r="X570" s="29"/>
      <c r="Y570" s="29"/>
      <c r="Z570" s="29"/>
      <c r="AA570" s="29"/>
      <c r="AB570" s="29"/>
      <c r="AC570" s="29"/>
      <c r="AD570" s="29"/>
      <c r="AE570" s="29"/>
      <c r="AF570" s="29"/>
    </row>
    <row r="571">
      <c r="A571" s="31">
        <v>570.0</v>
      </c>
      <c r="B571" s="31" t="s">
        <v>74</v>
      </c>
      <c r="C571" s="31" t="s">
        <v>965</v>
      </c>
      <c r="D571" s="31" t="s">
        <v>967</v>
      </c>
      <c r="E571" s="31" t="s">
        <v>95</v>
      </c>
      <c r="F571" s="35"/>
      <c r="G571" s="31" t="s">
        <v>89</v>
      </c>
      <c r="H571" s="32">
        <v>44580.0</v>
      </c>
      <c r="I571" s="31" t="s">
        <v>69</v>
      </c>
      <c r="J571" s="33"/>
      <c r="K571" s="44"/>
      <c r="L571" s="35"/>
      <c r="M571" s="35"/>
      <c r="N571" s="31"/>
      <c r="O571" s="31"/>
      <c r="P571" s="31" t="s">
        <v>7</v>
      </c>
      <c r="Q571" s="31" t="s">
        <v>84</v>
      </c>
      <c r="R571" s="32"/>
      <c r="S571" s="31" t="s">
        <v>7</v>
      </c>
      <c r="T571" s="32">
        <v>44562.0</v>
      </c>
      <c r="U571" s="31" t="s">
        <v>97</v>
      </c>
      <c r="V571" s="31"/>
      <c r="W571" s="29"/>
      <c r="X571" s="29"/>
      <c r="Y571" s="29"/>
      <c r="Z571" s="29"/>
      <c r="AA571" s="29"/>
      <c r="AB571" s="29"/>
      <c r="AC571" s="29"/>
      <c r="AD571" s="29"/>
      <c r="AE571" s="29"/>
      <c r="AF571" s="29"/>
    </row>
    <row r="572">
      <c r="A572" s="31">
        <v>571.0</v>
      </c>
      <c r="B572" s="31" t="s">
        <v>74</v>
      </c>
      <c r="C572" s="31" t="s">
        <v>965</v>
      </c>
      <c r="D572" s="31" t="s">
        <v>968</v>
      </c>
      <c r="E572" s="31" t="s">
        <v>95</v>
      </c>
      <c r="F572" s="35"/>
      <c r="G572" s="31" t="s">
        <v>89</v>
      </c>
      <c r="H572" s="32">
        <v>44580.0</v>
      </c>
      <c r="I572" s="31" t="s">
        <v>69</v>
      </c>
      <c r="J572" s="33"/>
      <c r="K572" s="44"/>
      <c r="L572" s="35"/>
      <c r="M572" s="35"/>
      <c r="N572" s="31"/>
      <c r="O572" s="31"/>
      <c r="P572" s="31" t="s">
        <v>7</v>
      </c>
      <c r="Q572" s="31" t="s">
        <v>84</v>
      </c>
      <c r="R572" s="32"/>
      <c r="S572" s="31" t="s">
        <v>7</v>
      </c>
      <c r="T572" s="32">
        <v>44562.0</v>
      </c>
      <c r="U572" s="31" t="s">
        <v>123</v>
      </c>
      <c r="V572" s="31"/>
      <c r="W572" s="29"/>
      <c r="X572" s="29"/>
      <c r="Y572" s="29"/>
      <c r="Z572" s="29"/>
      <c r="AA572" s="29"/>
      <c r="AB572" s="29"/>
      <c r="AC572" s="29"/>
      <c r="AD572" s="29"/>
      <c r="AE572" s="29"/>
      <c r="AF572" s="29"/>
    </row>
    <row r="573">
      <c r="A573" s="31">
        <v>572.0</v>
      </c>
      <c r="B573" s="31" t="s">
        <v>74</v>
      </c>
      <c r="C573" s="31" t="s">
        <v>965</v>
      </c>
      <c r="D573" s="31" t="s">
        <v>969</v>
      </c>
      <c r="E573" s="31" t="s">
        <v>95</v>
      </c>
      <c r="F573" s="35"/>
      <c r="G573" s="31" t="s">
        <v>89</v>
      </c>
      <c r="H573" s="32">
        <v>44580.0</v>
      </c>
      <c r="I573" s="31" t="s">
        <v>69</v>
      </c>
      <c r="J573" s="33"/>
      <c r="K573" s="44"/>
      <c r="L573" s="35"/>
      <c r="M573" s="35"/>
      <c r="N573" s="31"/>
      <c r="O573" s="31"/>
      <c r="P573" s="31" t="s">
        <v>7</v>
      </c>
      <c r="Q573" s="31" t="s">
        <v>84</v>
      </c>
      <c r="R573" s="32"/>
      <c r="S573" s="31" t="s">
        <v>7</v>
      </c>
      <c r="T573" s="32">
        <v>44562.0</v>
      </c>
      <c r="U573" s="31" t="s">
        <v>97</v>
      </c>
      <c r="V573" s="31"/>
      <c r="W573" s="29"/>
      <c r="X573" s="29"/>
      <c r="Y573" s="29"/>
      <c r="Z573" s="29"/>
      <c r="AA573" s="29"/>
      <c r="AB573" s="29"/>
      <c r="AC573" s="29"/>
      <c r="AD573" s="29"/>
      <c r="AE573" s="29"/>
      <c r="AF573" s="29"/>
    </row>
    <row r="574">
      <c r="A574" s="31">
        <v>573.0</v>
      </c>
      <c r="B574" s="31" t="s">
        <v>74</v>
      </c>
      <c r="C574" s="31" t="s">
        <v>965</v>
      </c>
      <c r="D574" s="31" t="s">
        <v>970</v>
      </c>
      <c r="E574" s="31" t="s">
        <v>808</v>
      </c>
      <c r="F574" s="35"/>
      <c r="G574" s="31" t="s">
        <v>89</v>
      </c>
      <c r="H574" s="32">
        <v>44580.0</v>
      </c>
      <c r="I574" s="31" t="s">
        <v>69</v>
      </c>
      <c r="J574" s="33"/>
      <c r="K574" s="44"/>
      <c r="L574" s="35"/>
      <c r="M574" s="35"/>
      <c r="N574" s="31"/>
      <c r="O574" s="31"/>
      <c r="P574" s="31" t="s">
        <v>7</v>
      </c>
      <c r="Q574" s="31" t="s">
        <v>84</v>
      </c>
      <c r="R574" s="32"/>
      <c r="S574" s="31" t="s">
        <v>7</v>
      </c>
      <c r="T574" s="32">
        <v>44562.0</v>
      </c>
      <c r="U574" s="31" t="s">
        <v>97</v>
      </c>
      <c r="V574" s="31"/>
      <c r="W574" s="29"/>
      <c r="X574" s="29"/>
      <c r="Y574" s="29"/>
      <c r="Z574" s="29"/>
      <c r="AA574" s="29"/>
      <c r="AB574" s="29"/>
      <c r="AC574" s="29"/>
      <c r="AD574" s="29"/>
      <c r="AE574" s="29"/>
      <c r="AF574" s="29"/>
    </row>
    <row r="575">
      <c r="A575" s="31">
        <v>574.0</v>
      </c>
      <c r="B575" s="31" t="s">
        <v>74</v>
      </c>
      <c r="C575" s="31" t="s">
        <v>965</v>
      </c>
      <c r="D575" s="31" t="s">
        <v>971</v>
      </c>
      <c r="E575" s="31" t="s">
        <v>95</v>
      </c>
      <c r="F575" s="35"/>
      <c r="G575" s="31" t="s">
        <v>89</v>
      </c>
      <c r="H575" s="32">
        <v>44580.0</v>
      </c>
      <c r="I575" s="31" t="s">
        <v>69</v>
      </c>
      <c r="J575" s="33"/>
      <c r="K575" s="44"/>
      <c r="L575" s="35"/>
      <c r="M575" s="35"/>
      <c r="N575" s="31"/>
      <c r="O575" s="31"/>
      <c r="P575" s="31" t="s">
        <v>7</v>
      </c>
      <c r="Q575" s="31" t="s">
        <v>84</v>
      </c>
      <c r="R575" s="32"/>
      <c r="S575" s="31" t="s">
        <v>7</v>
      </c>
      <c r="T575" s="32">
        <v>44562.0</v>
      </c>
      <c r="U575" s="31" t="s">
        <v>97</v>
      </c>
      <c r="V575" s="31"/>
      <c r="W575" s="29"/>
      <c r="X575" s="29"/>
      <c r="Y575" s="29"/>
      <c r="Z575" s="29"/>
      <c r="AA575" s="29"/>
      <c r="AB575" s="29"/>
      <c r="AC575" s="29"/>
      <c r="AD575" s="29"/>
      <c r="AE575" s="29"/>
      <c r="AF575" s="29"/>
    </row>
    <row r="576">
      <c r="A576" s="31">
        <v>575.0</v>
      </c>
      <c r="B576" s="31" t="s">
        <v>74</v>
      </c>
      <c r="C576" s="31" t="s">
        <v>965</v>
      </c>
      <c r="D576" s="31" t="s">
        <v>972</v>
      </c>
      <c r="E576" s="31" t="s">
        <v>95</v>
      </c>
      <c r="F576" s="35"/>
      <c r="G576" s="31" t="s">
        <v>89</v>
      </c>
      <c r="H576" s="32">
        <v>44580.0</v>
      </c>
      <c r="I576" s="31" t="s">
        <v>69</v>
      </c>
      <c r="J576" s="33"/>
      <c r="K576" s="44"/>
      <c r="L576" s="35"/>
      <c r="M576" s="35"/>
      <c r="N576" s="31"/>
      <c r="O576" s="31"/>
      <c r="P576" s="31" t="s">
        <v>7</v>
      </c>
      <c r="Q576" s="31" t="s">
        <v>84</v>
      </c>
      <c r="R576" s="32"/>
      <c r="S576" s="31" t="s">
        <v>7</v>
      </c>
      <c r="T576" s="32">
        <v>44872.0</v>
      </c>
      <c r="U576" s="31" t="s">
        <v>97</v>
      </c>
      <c r="V576" s="31"/>
      <c r="W576" s="29"/>
      <c r="X576" s="29"/>
      <c r="Y576" s="29"/>
      <c r="Z576" s="29"/>
      <c r="AA576" s="29"/>
      <c r="AB576" s="29"/>
      <c r="AC576" s="29"/>
      <c r="AD576" s="29"/>
      <c r="AE576" s="29"/>
      <c r="AF576" s="29"/>
    </row>
    <row r="577">
      <c r="A577" s="31">
        <v>576.0</v>
      </c>
      <c r="B577" s="31" t="s">
        <v>74</v>
      </c>
      <c r="C577" s="31" t="s">
        <v>965</v>
      </c>
      <c r="D577" s="31" t="s">
        <v>973</v>
      </c>
      <c r="E577" s="31" t="s">
        <v>808</v>
      </c>
      <c r="F577" s="35"/>
      <c r="G577" s="31" t="s">
        <v>89</v>
      </c>
      <c r="H577" s="32">
        <v>44580.0</v>
      </c>
      <c r="I577" s="31" t="s">
        <v>69</v>
      </c>
      <c r="J577" s="33"/>
      <c r="K577" s="44"/>
      <c r="L577" s="35"/>
      <c r="M577" s="35"/>
      <c r="N577" s="31" t="s">
        <v>974</v>
      </c>
      <c r="O577" s="31"/>
      <c r="P577" s="31" t="s">
        <v>7</v>
      </c>
      <c r="Q577" s="31" t="s">
        <v>84</v>
      </c>
      <c r="R577" s="32"/>
      <c r="S577" s="31" t="s">
        <v>7</v>
      </c>
      <c r="T577" s="32">
        <v>44562.0</v>
      </c>
      <c r="U577" s="31" t="s">
        <v>123</v>
      </c>
      <c r="V577" s="31"/>
      <c r="W577" s="29"/>
      <c r="X577" s="29"/>
      <c r="Y577" s="29"/>
      <c r="Z577" s="29"/>
      <c r="AA577" s="29"/>
      <c r="AB577" s="29"/>
      <c r="AC577" s="29"/>
      <c r="AD577" s="29"/>
      <c r="AE577" s="29"/>
      <c r="AF577" s="29"/>
    </row>
    <row r="578">
      <c r="A578" s="31">
        <v>577.0</v>
      </c>
      <c r="B578" s="31" t="s">
        <v>74</v>
      </c>
      <c r="C578" s="31" t="s">
        <v>965</v>
      </c>
      <c r="D578" s="31" t="s">
        <v>975</v>
      </c>
      <c r="E578" s="31" t="s">
        <v>808</v>
      </c>
      <c r="F578" s="35"/>
      <c r="G578" s="31" t="s">
        <v>89</v>
      </c>
      <c r="H578" s="32">
        <v>44580.0</v>
      </c>
      <c r="I578" s="31" t="s">
        <v>69</v>
      </c>
      <c r="J578" s="33"/>
      <c r="K578" s="44"/>
      <c r="L578" s="35"/>
      <c r="M578" s="35"/>
      <c r="N578" s="31"/>
      <c r="O578" s="31"/>
      <c r="P578" s="31" t="s">
        <v>7</v>
      </c>
      <c r="Q578" s="31" t="s">
        <v>84</v>
      </c>
      <c r="R578" s="32"/>
      <c r="S578" s="31" t="s">
        <v>7</v>
      </c>
      <c r="T578" s="32">
        <v>44562.0</v>
      </c>
      <c r="U578" s="31" t="s">
        <v>123</v>
      </c>
      <c r="V578" s="31"/>
      <c r="W578" s="29"/>
      <c r="X578" s="29"/>
      <c r="Y578" s="29"/>
      <c r="Z578" s="29"/>
      <c r="AA578" s="29"/>
      <c r="AB578" s="29"/>
      <c r="AC578" s="29"/>
      <c r="AD578" s="29"/>
      <c r="AE578" s="29"/>
      <c r="AF578" s="29"/>
    </row>
    <row r="579">
      <c r="A579" s="31">
        <v>578.0</v>
      </c>
      <c r="B579" s="31" t="s">
        <v>74</v>
      </c>
      <c r="C579" s="31" t="s">
        <v>965</v>
      </c>
      <c r="D579" s="31" t="s">
        <v>976</v>
      </c>
      <c r="E579" s="31" t="s">
        <v>808</v>
      </c>
      <c r="F579" s="35"/>
      <c r="G579" s="31" t="s">
        <v>89</v>
      </c>
      <c r="H579" s="32">
        <v>44580.0</v>
      </c>
      <c r="I579" s="31" t="s">
        <v>69</v>
      </c>
      <c r="J579" s="33"/>
      <c r="K579" s="44"/>
      <c r="L579" s="35"/>
      <c r="M579" s="35"/>
      <c r="N579" s="31"/>
      <c r="O579" s="31"/>
      <c r="P579" s="31" t="s">
        <v>7</v>
      </c>
      <c r="Q579" s="31" t="s">
        <v>84</v>
      </c>
      <c r="R579" s="32"/>
      <c r="S579" s="31" t="s">
        <v>7</v>
      </c>
      <c r="T579" s="32">
        <v>44562.0</v>
      </c>
      <c r="U579" s="31" t="s">
        <v>123</v>
      </c>
      <c r="V579" s="31"/>
      <c r="W579" s="29"/>
      <c r="X579" s="29"/>
      <c r="Y579" s="29"/>
      <c r="Z579" s="29"/>
      <c r="AA579" s="29"/>
      <c r="AB579" s="29"/>
      <c r="AC579" s="29"/>
      <c r="AD579" s="29"/>
      <c r="AE579" s="29"/>
      <c r="AF579" s="29"/>
    </row>
    <row r="580">
      <c r="A580" s="31">
        <v>579.0</v>
      </c>
      <c r="B580" s="31" t="s">
        <v>74</v>
      </c>
      <c r="C580" s="31" t="s">
        <v>965</v>
      </c>
      <c r="D580" s="31" t="s">
        <v>977</v>
      </c>
      <c r="E580" s="31" t="s">
        <v>808</v>
      </c>
      <c r="F580" s="35"/>
      <c r="G580" s="31" t="s">
        <v>89</v>
      </c>
      <c r="H580" s="32">
        <v>44580.0</v>
      </c>
      <c r="I580" s="31" t="s">
        <v>69</v>
      </c>
      <c r="J580" s="33"/>
      <c r="K580" s="44"/>
      <c r="L580" s="35"/>
      <c r="M580" s="35"/>
      <c r="N580" s="31"/>
      <c r="O580" s="31"/>
      <c r="P580" s="31" t="s">
        <v>7</v>
      </c>
      <c r="Q580" s="31" t="s">
        <v>84</v>
      </c>
      <c r="R580" s="32"/>
      <c r="S580" s="31" t="s">
        <v>7</v>
      </c>
      <c r="T580" s="32">
        <v>44562.0</v>
      </c>
      <c r="U580" s="31" t="s">
        <v>123</v>
      </c>
      <c r="V580" s="31"/>
      <c r="W580" s="29"/>
      <c r="X580" s="29"/>
      <c r="Y580" s="29"/>
      <c r="Z580" s="29"/>
      <c r="AA580" s="29"/>
      <c r="AB580" s="29"/>
      <c r="AC580" s="29"/>
      <c r="AD580" s="29"/>
      <c r="AE580" s="29"/>
      <c r="AF580" s="29"/>
    </row>
    <row r="581">
      <c r="A581" s="31">
        <v>580.0</v>
      </c>
      <c r="B581" s="31" t="s">
        <v>144</v>
      </c>
      <c r="C581" s="31" t="s">
        <v>747</v>
      </c>
      <c r="D581" s="31" t="s">
        <v>978</v>
      </c>
      <c r="E581" s="31" t="s">
        <v>130</v>
      </c>
      <c r="F581" s="35"/>
      <c r="G581" s="31" t="s">
        <v>58</v>
      </c>
      <c r="H581" s="32">
        <v>44462.0</v>
      </c>
      <c r="I581" s="31" t="s">
        <v>69</v>
      </c>
      <c r="J581" s="33"/>
      <c r="K581" s="44"/>
      <c r="L581" s="35"/>
      <c r="M581" s="35"/>
      <c r="N581" s="31"/>
      <c r="O581" s="31" t="s">
        <v>7</v>
      </c>
      <c r="P581" s="31" t="s">
        <v>7</v>
      </c>
      <c r="Q581" s="31" t="s">
        <v>84</v>
      </c>
      <c r="R581" s="32"/>
      <c r="S581" s="31" t="s">
        <v>7</v>
      </c>
      <c r="T581" s="32">
        <v>44562.0</v>
      </c>
      <c r="U581" s="31" t="s">
        <v>61</v>
      </c>
      <c r="V581" s="31"/>
      <c r="W581" s="29"/>
      <c r="X581" s="29"/>
      <c r="Y581" s="29"/>
      <c r="Z581" s="29"/>
      <c r="AA581" s="29"/>
      <c r="AB581" s="29"/>
      <c r="AC581" s="29"/>
      <c r="AD581" s="29"/>
      <c r="AE581" s="29"/>
      <c r="AF581" s="29"/>
    </row>
    <row r="582">
      <c r="A582" s="31">
        <v>581.0</v>
      </c>
      <c r="B582" s="31" t="s">
        <v>144</v>
      </c>
      <c r="C582" s="31" t="s">
        <v>747</v>
      </c>
      <c r="D582" s="31" t="s">
        <v>749</v>
      </c>
      <c r="E582" s="31" t="s">
        <v>130</v>
      </c>
      <c r="F582" s="35"/>
      <c r="G582" s="31" t="s">
        <v>58</v>
      </c>
      <c r="H582" s="32">
        <v>44462.0</v>
      </c>
      <c r="I582" s="31" t="s">
        <v>69</v>
      </c>
      <c r="J582" s="33"/>
      <c r="K582" s="44"/>
      <c r="L582" s="35"/>
      <c r="M582" s="35"/>
      <c r="N582" s="31"/>
      <c r="O582" s="31" t="s">
        <v>7</v>
      </c>
      <c r="P582" s="31" t="s">
        <v>7</v>
      </c>
      <c r="Q582" s="31" t="s">
        <v>84</v>
      </c>
      <c r="R582" s="32"/>
      <c r="S582" s="31" t="s">
        <v>7</v>
      </c>
      <c r="T582" s="32">
        <v>44562.0</v>
      </c>
      <c r="U582" s="31" t="s">
        <v>61</v>
      </c>
      <c r="V582" s="31"/>
      <c r="W582" s="29"/>
      <c r="X582" s="29"/>
      <c r="Y582" s="29"/>
      <c r="Z582" s="29"/>
      <c r="AA582" s="29"/>
      <c r="AB582" s="29"/>
      <c r="AC582" s="29"/>
      <c r="AD582" s="29"/>
      <c r="AE582" s="29"/>
      <c r="AF582" s="29"/>
    </row>
    <row r="583">
      <c r="A583" s="31">
        <v>582.0</v>
      </c>
      <c r="B583" s="31" t="s">
        <v>190</v>
      </c>
      <c r="C583" s="31" t="s">
        <v>800</v>
      </c>
      <c r="D583" s="31" t="s">
        <v>979</v>
      </c>
      <c r="E583" s="31" t="s">
        <v>67</v>
      </c>
      <c r="F583" s="35"/>
      <c r="G583" s="31" t="s">
        <v>97</v>
      </c>
      <c r="H583" s="32">
        <v>44470.0</v>
      </c>
      <c r="I583" s="31" t="s">
        <v>69</v>
      </c>
      <c r="J583" s="33"/>
      <c r="K583" s="44"/>
      <c r="L583" s="35"/>
      <c r="M583" s="35"/>
      <c r="N583" s="31"/>
      <c r="O583" s="31"/>
      <c r="P583" s="31" t="s">
        <v>7</v>
      </c>
      <c r="Q583" s="31" t="s">
        <v>84</v>
      </c>
      <c r="R583" s="32"/>
      <c r="S583" s="31" t="s">
        <v>7</v>
      </c>
      <c r="T583" s="32">
        <v>44562.0</v>
      </c>
      <c r="U583" s="31" t="s">
        <v>61</v>
      </c>
      <c r="V583" s="31"/>
      <c r="W583" s="29"/>
      <c r="X583" s="29"/>
      <c r="Y583" s="29"/>
      <c r="Z583" s="29"/>
      <c r="AA583" s="29"/>
      <c r="AB583" s="29"/>
      <c r="AC583" s="29"/>
      <c r="AD583" s="29"/>
      <c r="AE583" s="29"/>
      <c r="AF583" s="29"/>
    </row>
    <row r="584">
      <c r="A584" s="31">
        <v>583.0</v>
      </c>
      <c r="B584" s="31" t="s">
        <v>144</v>
      </c>
      <c r="C584" s="31" t="s">
        <v>747</v>
      </c>
      <c r="D584" s="31" t="s">
        <v>980</v>
      </c>
      <c r="E584" s="31" t="s">
        <v>67</v>
      </c>
      <c r="F584" s="35"/>
      <c r="G584" s="31" t="s">
        <v>97</v>
      </c>
      <c r="H584" s="32">
        <v>44475.0</v>
      </c>
      <c r="I584" s="31" t="s">
        <v>69</v>
      </c>
      <c r="J584" s="33"/>
      <c r="K584" s="44"/>
      <c r="L584" s="35"/>
      <c r="M584" s="35"/>
      <c r="N584" s="31"/>
      <c r="O584" s="31"/>
      <c r="P584" s="31" t="s">
        <v>7</v>
      </c>
      <c r="Q584" s="31" t="s">
        <v>84</v>
      </c>
      <c r="R584" s="32"/>
      <c r="S584" s="31" t="s">
        <v>7</v>
      </c>
      <c r="T584" s="32">
        <v>44562.0</v>
      </c>
      <c r="U584" s="31" t="s">
        <v>61</v>
      </c>
      <c r="V584" s="31"/>
      <c r="W584" s="29"/>
      <c r="X584" s="29"/>
      <c r="Y584" s="29"/>
      <c r="Z584" s="29"/>
      <c r="AA584" s="29"/>
      <c r="AB584" s="29"/>
      <c r="AC584" s="29"/>
      <c r="AD584" s="29"/>
      <c r="AE584" s="29"/>
      <c r="AF584" s="29"/>
    </row>
    <row r="585">
      <c r="A585" s="31">
        <v>584.0</v>
      </c>
      <c r="B585" s="31" t="s">
        <v>144</v>
      </c>
      <c r="C585" s="31" t="s">
        <v>747</v>
      </c>
      <c r="D585" s="31" t="s">
        <v>981</v>
      </c>
      <c r="E585" s="31" t="s">
        <v>152</v>
      </c>
      <c r="F585" s="35"/>
      <c r="G585" s="31" t="s">
        <v>97</v>
      </c>
      <c r="H585" s="32">
        <v>44475.0</v>
      </c>
      <c r="I585" s="31" t="s">
        <v>69</v>
      </c>
      <c r="J585" s="33"/>
      <c r="K585" s="44"/>
      <c r="L585" s="35"/>
      <c r="M585" s="35"/>
      <c r="N585" s="31"/>
      <c r="O585" s="31"/>
      <c r="P585" s="31" t="s">
        <v>7</v>
      </c>
      <c r="Q585" s="31" t="s">
        <v>84</v>
      </c>
      <c r="R585" s="32"/>
      <c r="S585" s="31" t="s">
        <v>7</v>
      </c>
      <c r="T585" s="32">
        <v>44562.0</v>
      </c>
      <c r="U585" s="31" t="s">
        <v>61</v>
      </c>
      <c r="V585" s="31"/>
      <c r="W585" s="29"/>
      <c r="X585" s="29"/>
      <c r="Y585" s="29"/>
      <c r="Z585" s="29"/>
      <c r="AA585" s="29"/>
      <c r="AB585" s="29"/>
      <c r="AC585" s="29"/>
      <c r="AD585" s="29"/>
      <c r="AE585" s="29"/>
      <c r="AF585" s="29"/>
    </row>
    <row r="586">
      <c r="A586" s="31">
        <v>585.0</v>
      </c>
      <c r="B586" s="31" t="s">
        <v>144</v>
      </c>
      <c r="C586" s="31" t="s">
        <v>747</v>
      </c>
      <c r="D586" s="31" t="s">
        <v>982</v>
      </c>
      <c r="E586" s="31" t="s">
        <v>120</v>
      </c>
      <c r="F586" s="35"/>
      <c r="G586" s="31" t="s">
        <v>97</v>
      </c>
      <c r="H586" s="32">
        <v>44475.0</v>
      </c>
      <c r="I586" s="31" t="s">
        <v>69</v>
      </c>
      <c r="J586" s="33"/>
      <c r="K586" s="44"/>
      <c r="L586" s="35"/>
      <c r="M586" s="35"/>
      <c r="N586" s="31"/>
      <c r="O586" s="31"/>
      <c r="P586" s="31" t="s">
        <v>7</v>
      </c>
      <c r="Q586" s="31" t="s">
        <v>84</v>
      </c>
      <c r="R586" s="32"/>
      <c r="S586" s="31" t="s">
        <v>7</v>
      </c>
      <c r="T586" s="32">
        <v>44562.0</v>
      </c>
      <c r="U586" s="31" t="s">
        <v>61</v>
      </c>
      <c r="V586" s="31"/>
      <c r="W586" s="29"/>
      <c r="X586" s="29"/>
      <c r="Y586" s="29"/>
      <c r="Z586" s="29"/>
      <c r="AA586" s="29"/>
      <c r="AB586" s="29"/>
      <c r="AC586" s="29"/>
      <c r="AD586" s="29"/>
      <c r="AE586" s="29"/>
      <c r="AF586" s="29"/>
    </row>
    <row r="587">
      <c r="A587" s="31">
        <v>586.0</v>
      </c>
      <c r="B587" s="31" t="s">
        <v>144</v>
      </c>
      <c r="C587" s="31" t="s">
        <v>747</v>
      </c>
      <c r="D587" s="31" t="s">
        <v>983</v>
      </c>
      <c r="E587" s="31" t="s">
        <v>152</v>
      </c>
      <c r="F587" s="35"/>
      <c r="G587" s="31" t="s">
        <v>97</v>
      </c>
      <c r="H587" s="32">
        <v>44475.0</v>
      </c>
      <c r="I587" s="31" t="s">
        <v>69</v>
      </c>
      <c r="J587" s="33"/>
      <c r="K587" s="44"/>
      <c r="L587" s="35"/>
      <c r="M587" s="35"/>
      <c r="N587" s="31"/>
      <c r="O587" s="31"/>
      <c r="P587" s="31" t="s">
        <v>7</v>
      </c>
      <c r="Q587" s="31" t="s">
        <v>84</v>
      </c>
      <c r="R587" s="32"/>
      <c r="S587" s="31" t="s">
        <v>7</v>
      </c>
      <c r="T587" s="32">
        <v>44562.0</v>
      </c>
      <c r="U587" s="31" t="s">
        <v>61</v>
      </c>
      <c r="V587" s="31"/>
      <c r="W587" s="29"/>
      <c r="X587" s="29"/>
      <c r="Y587" s="29"/>
      <c r="Z587" s="29"/>
      <c r="AA587" s="29"/>
      <c r="AB587" s="29"/>
      <c r="AC587" s="29"/>
      <c r="AD587" s="29"/>
      <c r="AE587" s="29"/>
      <c r="AF587" s="29"/>
    </row>
    <row r="588">
      <c r="A588" s="31">
        <v>587.0</v>
      </c>
      <c r="B588" s="31" t="s">
        <v>190</v>
      </c>
      <c r="C588" s="31" t="s">
        <v>800</v>
      </c>
      <c r="D588" s="31" t="s">
        <v>984</v>
      </c>
      <c r="E588" s="31" t="s">
        <v>152</v>
      </c>
      <c r="F588" s="35"/>
      <c r="G588" s="31" t="s">
        <v>97</v>
      </c>
      <c r="H588" s="32">
        <v>44475.0</v>
      </c>
      <c r="I588" s="31" t="s">
        <v>69</v>
      </c>
      <c r="J588" s="33"/>
      <c r="K588" s="44"/>
      <c r="L588" s="35"/>
      <c r="M588" s="35"/>
      <c r="N588" s="31"/>
      <c r="O588" s="31"/>
      <c r="P588" s="31" t="s">
        <v>7</v>
      </c>
      <c r="Q588" s="31" t="s">
        <v>84</v>
      </c>
      <c r="R588" s="32"/>
      <c r="S588" s="31" t="s">
        <v>7</v>
      </c>
      <c r="T588" s="32">
        <v>44562.0</v>
      </c>
      <c r="U588" s="31" t="s">
        <v>61</v>
      </c>
      <c r="V588" s="31"/>
      <c r="W588" s="29"/>
      <c r="X588" s="29"/>
      <c r="Y588" s="29"/>
      <c r="Z588" s="29"/>
      <c r="AA588" s="29"/>
      <c r="AB588" s="29"/>
      <c r="AC588" s="29"/>
      <c r="AD588" s="29"/>
      <c r="AE588" s="29"/>
      <c r="AF588" s="29"/>
    </row>
    <row r="589">
      <c r="A589" s="31">
        <v>588.0</v>
      </c>
      <c r="B589" s="31" t="s">
        <v>144</v>
      </c>
      <c r="C589" s="31" t="s">
        <v>747</v>
      </c>
      <c r="D589" s="31" t="s">
        <v>985</v>
      </c>
      <c r="E589" s="31" t="s">
        <v>130</v>
      </c>
      <c r="F589" s="35"/>
      <c r="G589" s="31" t="s">
        <v>89</v>
      </c>
      <c r="H589" s="32">
        <v>44472.0</v>
      </c>
      <c r="I589" s="31" t="s">
        <v>69</v>
      </c>
      <c r="J589" s="33"/>
      <c r="K589" s="44"/>
      <c r="L589" s="35"/>
      <c r="M589" s="35"/>
      <c r="N589" s="31" t="s">
        <v>90</v>
      </c>
      <c r="O589" s="31"/>
      <c r="P589" s="31" t="s">
        <v>7</v>
      </c>
      <c r="Q589" s="31" t="s">
        <v>84</v>
      </c>
      <c r="R589" s="32"/>
      <c r="S589" s="31" t="s">
        <v>7</v>
      </c>
      <c r="T589" s="32">
        <v>44562.0</v>
      </c>
      <c r="U589" s="31" t="s">
        <v>61</v>
      </c>
      <c r="V589" s="31" t="s">
        <v>986</v>
      </c>
      <c r="W589" s="29"/>
      <c r="X589" s="29"/>
      <c r="Y589" s="29"/>
      <c r="Z589" s="29"/>
      <c r="AA589" s="29"/>
      <c r="AB589" s="29"/>
      <c r="AC589" s="29"/>
      <c r="AD589" s="29"/>
      <c r="AE589" s="29"/>
      <c r="AF589" s="29"/>
    </row>
    <row r="590">
      <c r="A590" s="31">
        <v>589.0</v>
      </c>
      <c r="B590" s="31" t="s">
        <v>144</v>
      </c>
      <c r="C590" s="31" t="s">
        <v>747</v>
      </c>
      <c r="D590" s="31" t="s">
        <v>987</v>
      </c>
      <c r="E590" s="31" t="s">
        <v>988</v>
      </c>
      <c r="F590" s="35"/>
      <c r="G590" s="31" t="s">
        <v>58</v>
      </c>
      <c r="H590" s="32">
        <v>44462.0</v>
      </c>
      <c r="I590" s="31" t="s">
        <v>69</v>
      </c>
      <c r="J590" s="33"/>
      <c r="K590" s="44"/>
      <c r="L590" s="35"/>
      <c r="M590" s="35"/>
      <c r="N590" s="31" t="s">
        <v>989</v>
      </c>
      <c r="O590" s="31"/>
      <c r="P590" s="31" t="s">
        <v>64</v>
      </c>
      <c r="Q590" s="31" t="s">
        <v>84</v>
      </c>
      <c r="R590" s="32"/>
      <c r="S590" s="35"/>
      <c r="T590" s="32">
        <v>44865.0</v>
      </c>
      <c r="U590" s="31" t="s">
        <v>61</v>
      </c>
      <c r="V590" s="31"/>
      <c r="W590" s="29"/>
      <c r="X590" s="29"/>
      <c r="Y590" s="29"/>
      <c r="Z590" s="29"/>
      <c r="AA590" s="29"/>
      <c r="AB590" s="29"/>
      <c r="AC590" s="29"/>
      <c r="AD590" s="29"/>
      <c r="AE590" s="29"/>
      <c r="AF590" s="29"/>
    </row>
    <row r="591">
      <c r="A591" s="31">
        <v>590.0</v>
      </c>
      <c r="B591" s="31" t="s">
        <v>144</v>
      </c>
      <c r="C591" s="31" t="s">
        <v>747</v>
      </c>
      <c r="D591" s="31" t="s">
        <v>990</v>
      </c>
      <c r="E591" s="31" t="s">
        <v>988</v>
      </c>
      <c r="F591" s="35"/>
      <c r="G591" s="31" t="s">
        <v>58</v>
      </c>
      <c r="H591" s="32">
        <v>44462.0</v>
      </c>
      <c r="I591" s="31" t="s">
        <v>69</v>
      </c>
      <c r="J591" s="33"/>
      <c r="K591" s="44"/>
      <c r="L591" s="35"/>
      <c r="M591" s="35"/>
      <c r="N591" s="31" t="s">
        <v>989</v>
      </c>
      <c r="O591" s="31"/>
      <c r="P591" s="31" t="s">
        <v>64</v>
      </c>
      <c r="Q591" s="31" t="s">
        <v>84</v>
      </c>
      <c r="R591" s="32"/>
      <c r="S591" s="35"/>
      <c r="T591" s="32">
        <v>44865.0</v>
      </c>
      <c r="U591" s="31" t="s">
        <v>61</v>
      </c>
      <c r="V591" s="31"/>
      <c r="W591" s="29"/>
      <c r="X591" s="29"/>
      <c r="Y591" s="29"/>
      <c r="Z591" s="29"/>
      <c r="AA591" s="29"/>
      <c r="AB591" s="29"/>
      <c r="AC591" s="29"/>
      <c r="AD591" s="29"/>
      <c r="AE591" s="29"/>
      <c r="AF591" s="29"/>
    </row>
    <row r="592">
      <c r="A592" s="31">
        <v>591.0</v>
      </c>
      <c r="B592" s="31" t="s">
        <v>190</v>
      </c>
      <c r="C592" s="31" t="s">
        <v>800</v>
      </c>
      <c r="D592" s="31" t="s">
        <v>991</v>
      </c>
      <c r="E592" s="31" t="s">
        <v>152</v>
      </c>
      <c r="F592" s="35"/>
      <c r="G592" s="31" t="s">
        <v>97</v>
      </c>
      <c r="H592" s="32">
        <v>44475.0</v>
      </c>
      <c r="I592" s="31" t="s">
        <v>69</v>
      </c>
      <c r="J592" s="33"/>
      <c r="K592" s="44"/>
      <c r="L592" s="35"/>
      <c r="M592" s="35"/>
      <c r="N592" s="31" t="s">
        <v>992</v>
      </c>
      <c r="O592" s="31"/>
      <c r="P592" s="31" t="s">
        <v>64</v>
      </c>
      <c r="Q592" s="31" t="s">
        <v>64</v>
      </c>
      <c r="R592" s="32"/>
      <c r="S592" s="35"/>
      <c r="T592" s="32">
        <v>44562.0</v>
      </c>
      <c r="U592" s="31" t="s">
        <v>61</v>
      </c>
      <c r="V592" s="31"/>
      <c r="W592" s="29"/>
      <c r="X592" s="29"/>
      <c r="Y592" s="29"/>
      <c r="Z592" s="29"/>
      <c r="AA592" s="29"/>
      <c r="AB592" s="29"/>
      <c r="AC592" s="29"/>
      <c r="AD592" s="29"/>
      <c r="AE592" s="29"/>
      <c r="AF592" s="29"/>
    </row>
    <row r="593">
      <c r="A593" s="31">
        <v>592.0</v>
      </c>
      <c r="B593" s="31" t="s">
        <v>144</v>
      </c>
      <c r="C593" s="31" t="s">
        <v>747</v>
      </c>
      <c r="D593" s="31" t="s">
        <v>993</v>
      </c>
      <c r="E593" s="31" t="s">
        <v>430</v>
      </c>
      <c r="F593" s="35"/>
      <c r="G593" s="31" t="s">
        <v>97</v>
      </c>
      <c r="H593" s="32">
        <v>44475.0</v>
      </c>
      <c r="I593" s="31" t="s">
        <v>69</v>
      </c>
      <c r="J593" s="33"/>
      <c r="K593" s="44"/>
      <c r="L593" s="35"/>
      <c r="M593" s="35"/>
      <c r="N593" s="31" t="s">
        <v>90</v>
      </c>
      <c r="O593" s="31"/>
      <c r="P593" s="31" t="s">
        <v>7</v>
      </c>
      <c r="Q593" s="31" t="s">
        <v>84</v>
      </c>
      <c r="R593" s="32"/>
      <c r="S593" s="31" t="s">
        <v>7</v>
      </c>
      <c r="T593" s="32">
        <v>44865.0</v>
      </c>
      <c r="U593" s="31" t="s">
        <v>61</v>
      </c>
      <c r="V593" s="31"/>
      <c r="W593" s="29"/>
      <c r="X593" s="29"/>
      <c r="Y593" s="29"/>
      <c r="Z593" s="29"/>
      <c r="AA593" s="29"/>
      <c r="AB593" s="29"/>
      <c r="AC593" s="29"/>
      <c r="AD593" s="29"/>
      <c r="AE593" s="29"/>
      <c r="AF593" s="29"/>
    </row>
    <row r="594">
      <c r="A594" s="31">
        <v>593.0</v>
      </c>
      <c r="B594" s="31" t="s">
        <v>144</v>
      </c>
      <c r="C594" s="31" t="s">
        <v>747</v>
      </c>
      <c r="D594" s="31" t="s">
        <v>898</v>
      </c>
      <c r="E594" s="31" t="s">
        <v>152</v>
      </c>
      <c r="F594" s="31">
        <v>3.0</v>
      </c>
      <c r="G594" s="31" t="s">
        <v>97</v>
      </c>
      <c r="H594" s="32">
        <v>44491.0</v>
      </c>
      <c r="I594" s="31" t="s">
        <v>69</v>
      </c>
      <c r="J594" s="33"/>
      <c r="K594" s="44"/>
      <c r="L594" s="35"/>
      <c r="M594" s="35"/>
      <c r="N594" s="31" t="s">
        <v>994</v>
      </c>
      <c r="O594" s="31"/>
      <c r="P594" s="31" t="s">
        <v>71</v>
      </c>
      <c r="Q594" s="31" t="s">
        <v>84</v>
      </c>
      <c r="R594" s="32"/>
      <c r="S594" s="31" t="s">
        <v>90</v>
      </c>
      <c r="T594" s="32">
        <v>44887.0</v>
      </c>
      <c r="U594" s="31" t="s">
        <v>61</v>
      </c>
      <c r="V594" s="31" t="s">
        <v>763</v>
      </c>
      <c r="W594" s="29"/>
      <c r="X594" s="29"/>
      <c r="Y594" s="29"/>
      <c r="Z594" s="29"/>
      <c r="AA594" s="29"/>
      <c r="AB594" s="29"/>
      <c r="AC594" s="29"/>
      <c r="AD594" s="29"/>
      <c r="AE594" s="29"/>
      <c r="AF594" s="29"/>
    </row>
    <row r="595">
      <c r="A595" s="31">
        <v>594.0</v>
      </c>
      <c r="B595" s="31" t="s">
        <v>92</v>
      </c>
      <c r="C595" s="31" t="s">
        <v>995</v>
      </c>
      <c r="D595" s="31" t="s">
        <v>996</v>
      </c>
      <c r="E595" s="31" t="s">
        <v>130</v>
      </c>
      <c r="F595" s="31">
        <v>3.0</v>
      </c>
      <c r="G595" s="31" t="s">
        <v>97</v>
      </c>
      <c r="H595" s="32"/>
      <c r="I595" s="31" t="s">
        <v>69</v>
      </c>
      <c r="J595" s="31"/>
      <c r="K595" s="44"/>
      <c r="L595" s="35"/>
      <c r="M595" s="35"/>
      <c r="N595" s="31" t="s">
        <v>997</v>
      </c>
      <c r="O595" s="31"/>
      <c r="P595" s="31" t="s">
        <v>71</v>
      </c>
      <c r="Q595" s="31" t="s">
        <v>71</v>
      </c>
      <c r="R595" s="33"/>
      <c r="S595" s="35"/>
      <c r="T595" s="33"/>
      <c r="U595" s="31" t="s">
        <v>61</v>
      </c>
      <c r="V595" s="31"/>
      <c r="W595" s="29"/>
      <c r="X595" s="29"/>
      <c r="Y595" s="29"/>
      <c r="Z595" s="29"/>
      <c r="AA595" s="29"/>
      <c r="AB595" s="29"/>
      <c r="AC595" s="29"/>
      <c r="AD595" s="29"/>
      <c r="AE595" s="29"/>
      <c r="AF595" s="29"/>
    </row>
    <row r="596">
      <c r="A596" s="31">
        <v>595.0</v>
      </c>
      <c r="B596" s="31" t="s">
        <v>92</v>
      </c>
      <c r="C596" s="31" t="s">
        <v>995</v>
      </c>
      <c r="D596" s="31" t="s">
        <v>998</v>
      </c>
      <c r="E596" s="31" t="s">
        <v>130</v>
      </c>
      <c r="F596" s="31">
        <v>3.0</v>
      </c>
      <c r="G596" s="31" t="s">
        <v>97</v>
      </c>
      <c r="H596" s="32"/>
      <c r="I596" s="31" t="s">
        <v>69</v>
      </c>
      <c r="J596" s="31" t="s">
        <v>999</v>
      </c>
      <c r="K596" s="44"/>
      <c r="L596" s="35"/>
      <c r="M596" s="35"/>
      <c r="N596" s="31" t="s">
        <v>108</v>
      </c>
      <c r="O596" s="31"/>
      <c r="P596" s="31" t="s">
        <v>71</v>
      </c>
      <c r="Q596" s="31" t="s">
        <v>71</v>
      </c>
      <c r="R596" s="33"/>
      <c r="S596" s="35"/>
      <c r="T596" s="33"/>
      <c r="U596" s="31" t="s">
        <v>61</v>
      </c>
      <c r="V596" s="31"/>
      <c r="W596" s="29"/>
      <c r="X596" s="29"/>
      <c r="Y596" s="29"/>
      <c r="Z596" s="29"/>
      <c r="AA596" s="29"/>
      <c r="AB596" s="29"/>
      <c r="AC596" s="29"/>
      <c r="AD596" s="29"/>
      <c r="AE596" s="29"/>
      <c r="AF596" s="29"/>
    </row>
    <row r="597">
      <c r="A597" s="31">
        <v>596.0</v>
      </c>
      <c r="B597" s="31" t="s">
        <v>124</v>
      </c>
      <c r="C597" s="31" t="s">
        <v>733</v>
      </c>
      <c r="D597" s="31" t="s">
        <v>1000</v>
      </c>
      <c r="E597" s="31" t="s">
        <v>130</v>
      </c>
      <c r="F597" s="31">
        <v>2.0</v>
      </c>
      <c r="G597" s="31" t="s">
        <v>89</v>
      </c>
      <c r="H597" s="32"/>
      <c r="I597" s="31" t="s">
        <v>69</v>
      </c>
      <c r="J597" s="31"/>
      <c r="K597" s="44"/>
      <c r="L597" s="35"/>
      <c r="M597" s="35"/>
      <c r="N597" s="31" t="s">
        <v>1001</v>
      </c>
      <c r="O597" s="31"/>
      <c r="P597" s="31" t="s">
        <v>71</v>
      </c>
      <c r="Q597" s="31" t="s">
        <v>71</v>
      </c>
      <c r="R597" s="33"/>
      <c r="S597" s="35"/>
      <c r="T597" s="33"/>
      <c r="U597" s="31" t="s">
        <v>61</v>
      </c>
      <c r="V597" s="31"/>
      <c r="W597" s="29"/>
      <c r="X597" s="29"/>
      <c r="Y597" s="29"/>
      <c r="Z597" s="29"/>
      <c r="AA597" s="29"/>
      <c r="AB597" s="29"/>
      <c r="AC597" s="29"/>
      <c r="AD597" s="29"/>
      <c r="AE597" s="29"/>
      <c r="AF597" s="29"/>
    </row>
    <row r="598">
      <c r="A598" s="31">
        <v>597.0</v>
      </c>
      <c r="B598" s="31" t="s">
        <v>199</v>
      </c>
      <c r="C598" s="31" t="s">
        <v>835</v>
      </c>
      <c r="D598" s="31" t="s">
        <v>1002</v>
      </c>
      <c r="E598" s="31" t="s">
        <v>95</v>
      </c>
      <c r="F598" s="31">
        <v>2.0</v>
      </c>
      <c r="G598" s="31" t="s">
        <v>58</v>
      </c>
      <c r="H598" s="32">
        <v>44481.0</v>
      </c>
      <c r="I598" s="31" t="s">
        <v>69</v>
      </c>
      <c r="J598" s="31" t="s">
        <v>1003</v>
      </c>
      <c r="K598" s="44"/>
      <c r="L598" s="35"/>
      <c r="M598" s="35"/>
      <c r="N598" s="31" t="s">
        <v>177</v>
      </c>
      <c r="O598" s="31"/>
      <c r="P598" s="31" t="s">
        <v>71</v>
      </c>
      <c r="Q598" s="31" t="s">
        <v>71</v>
      </c>
      <c r="R598" s="33"/>
      <c r="S598" s="35"/>
      <c r="T598" s="33"/>
      <c r="U598" s="31" t="s">
        <v>123</v>
      </c>
      <c r="V598" s="31"/>
      <c r="W598" s="29"/>
      <c r="X598" s="29"/>
      <c r="Y598" s="29"/>
      <c r="Z598" s="29"/>
      <c r="AA598" s="29"/>
      <c r="AB598" s="29"/>
      <c r="AC598" s="29"/>
      <c r="AD598" s="29"/>
      <c r="AE598" s="29"/>
      <c r="AF598" s="29"/>
    </row>
    <row r="599">
      <c r="A599" s="31">
        <v>598.0</v>
      </c>
      <c r="B599" s="31" t="s">
        <v>144</v>
      </c>
      <c r="C599" s="31" t="s">
        <v>747</v>
      </c>
      <c r="D599" s="31" t="s">
        <v>1004</v>
      </c>
      <c r="E599" s="31" t="s">
        <v>130</v>
      </c>
      <c r="F599" s="31">
        <v>1.0</v>
      </c>
      <c r="G599" s="31" t="s">
        <v>97</v>
      </c>
      <c r="H599" s="32"/>
      <c r="I599" s="31" t="s">
        <v>69</v>
      </c>
      <c r="J599" s="31" t="s">
        <v>1005</v>
      </c>
      <c r="K599" s="44"/>
      <c r="L599" s="35"/>
      <c r="M599" s="35"/>
      <c r="N599" s="31" t="s">
        <v>1006</v>
      </c>
      <c r="O599" s="31" t="s">
        <v>1007</v>
      </c>
      <c r="P599" s="31" t="s">
        <v>71</v>
      </c>
      <c r="Q599" s="31" t="s">
        <v>84</v>
      </c>
      <c r="R599" s="33"/>
      <c r="S599" s="31" t="s">
        <v>90</v>
      </c>
      <c r="T599" s="32">
        <v>44887.0</v>
      </c>
      <c r="U599" s="31" t="s">
        <v>61</v>
      </c>
      <c r="V599" s="31" t="s">
        <v>1008</v>
      </c>
      <c r="W599" s="29"/>
      <c r="X599" s="29"/>
      <c r="Y599" s="29"/>
      <c r="Z599" s="29"/>
      <c r="AA599" s="29"/>
      <c r="AB599" s="29"/>
      <c r="AC599" s="29"/>
      <c r="AD599" s="29"/>
      <c r="AE599" s="29"/>
      <c r="AF599" s="29"/>
    </row>
    <row r="600">
      <c r="A600" s="31">
        <v>599.0</v>
      </c>
      <c r="B600" s="31" t="s">
        <v>62</v>
      </c>
      <c r="C600" s="31" t="s">
        <v>714</v>
      </c>
      <c r="D600" s="31" t="s">
        <v>1009</v>
      </c>
      <c r="E600" s="31" t="s">
        <v>57</v>
      </c>
      <c r="F600" s="31">
        <v>2.0</v>
      </c>
      <c r="G600" s="31" t="s">
        <v>58</v>
      </c>
      <c r="H600" s="32">
        <v>44483.0</v>
      </c>
      <c r="I600" s="31" t="s">
        <v>69</v>
      </c>
      <c r="J600" s="31"/>
      <c r="K600" s="44"/>
      <c r="L600" s="35"/>
      <c r="M600" s="35"/>
      <c r="N600" s="31" t="s">
        <v>1010</v>
      </c>
      <c r="O600" s="31"/>
      <c r="P600" s="31" t="s">
        <v>71</v>
      </c>
      <c r="Q600" s="31" t="s">
        <v>84</v>
      </c>
      <c r="R600" s="33"/>
      <c r="S600" s="35"/>
      <c r="T600" s="33"/>
      <c r="U600" s="31" t="s">
        <v>97</v>
      </c>
      <c r="V600" s="31"/>
      <c r="W600" s="29"/>
      <c r="X600" s="29"/>
      <c r="Y600" s="29"/>
      <c r="Z600" s="29"/>
      <c r="AA600" s="29"/>
      <c r="AB600" s="29"/>
      <c r="AC600" s="29"/>
      <c r="AD600" s="29"/>
      <c r="AE600" s="29"/>
      <c r="AF600" s="29"/>
    </row>
    <row r="601">
      <c r="A601" s="31">
        <v>600.0</v>
      </c>
      <c r="B601" s="31" t="s">
        <v>62</v>
      </c>
      <c r="C601" s="31" t="s">
        <v>714</v>
      </c>
      <c r="D601" s="31" t="s">
        <v>1011</v>
      </c>
      <c r="E601" s="31" t="s">
        <v>130</v>
      </c>
      <c r="F601" s="31">
        <v>2.0</v>
      </c>
      <c r="G601" s="31" t="s">
        <v>58</v>
      </c>
      <c r="H601" s="32">
        <v>44483.0</v>
      </c>
      <c r="I601" s="31" t="s">
        <v>69</v>
      </c>
      <c r="J601" s="31" t="s">
        <v>1012</v>
      </c>
      <c r="K601" s="44"/>
      <c r="L601" s="35"/>
      <c r="M601" s="35"/>
      <c r="N601" s="31" t="s">
        <v>1013</v>
      </c>
      <c r="O601" s="31"/>
      <c r="P601" s="31" t="s">
        <v>71</v>
      </c>
      <c r="Q601" s="31" t="s">
        <v>71</v>
      </c>
      <c r="R601" s="33"/>
      <c r="S601" s="35"/>
      <c r="T601" s="33"/>
      <c r="U601" s="31" t="s">
        <v>61</v>
      </c>
      <c r="V601" s="31"/>
      <c r="W601" s="29"/>
      <c r="X601" s="29"/>
      <c r="Y601" s="29"/>
      <c r="Z601" s="29"/>
      <c r="AA601" s="29"/>
      <c r="AB601" s="29"/>
      <c r="AC601" s="29"/>
      <c r="AD601" s="29"/>
      <c r="AE601" s="29"/>
      <c r="AF601" s="29"/>
    </row>
    <row r="602">
      <c r="A602" s="31">
        <v>601.0</v>
      </c>
      <c r="B602" s="31" t="s">
        <v>150</v>
      </c>
      <c r="C602" s="31" t="s">
        <v>829</v>
      </c>
      <c r="D602" s="31" t="s">
        <v>1014</v>
      </c>
      <c r="E602" s="31" t="s">
        <v>152</v>
      </c>
      <c r="F602" s="31">
        <v>2.0</v>
      </c>
      <c r="G602" s="31" t="s">
        <v>58</v>
      </c>
      <c r="H602" s="32">
        <v>44483.0</v>
      </c>
      <c r="I602" s="31" t="s">
        <v>69</v>
      </c>
      <c r="J602" s="31"/>
      <c r="K602" s="44"/>
      <c r="L602" s="35"/>
      <c r="M602" s="35"/>
      <c r="N602" s="31" t="s">
        <v>1015</v>
      </c>
      <c r="O602" s="31"/>
      <c r="P602" s="31" t="s">
        <v>71</v>
      </c>
      <c r="Q602" s="31" t="s">
        <v>71</v>
      </c>
      <c r="R602" s="33"/>
      <c r="S602" s="35"/>
      <c r="T602" s="33"/>
      <c r="U602" s="31" t="s">
        <v>61</v>
      </c>
      <c r="V602" s="31"/>
      <c r="W602" s="29"/>
      <c r="X602" s="29"/>
      <c r="Y602" s="29"/>
      <c r="Z602" s="29"/>
      <c r="AA602" s="29"/>
      <c r="AB602" s="29"/>
      <c r="AC602" s="29"/>
      <c r="AD602" s="29"/>
      <c r="AE602" s="29"/>
      <c r="AF602" s="29"/>
    </row>
    <row r="603">
      <c r="A603" s="31">
        <v>602.0</v>
      </c>
      <c r="B603" s="31" t="s">
        <v>150</v>
      </c>
      <c r="C603" s="31" t="s">
        <v>829</v>
      </c>
      <c r="D603" s="31" t="s">
        <v>1016</v>
      </c>
      <c r="E603" s="31" t="s">
        <v>152</v>
      </c>
      <c r="F603" s="31">
        <v>2.0</v>
      </c>
      <c r="G603" s="31" t="s">
        <v>58</v>
      </c>
      <c r="H603" s="32">
        <v>44483.0</v>
      </c>
      <c r="I603" s="31" t="s">
        <v>69</v>
      </c>
      <c r="J603" s="31"/>
      <c r="K603" s="44"/>
      <c r="L603" s="35"/>
      <c r="M603" s="35"/>
      <c r="N603" s="31" t="s">
        <v>1017</v>
      </c>
      <c r="O603" s="31"/>
      <c r="P603" s="31" t="s">
        <v>71</v>
      </c>
      <c r="Q603" s="31" t="s">
        <v>71</v>
      </c>
      <c r="R603" s="33"/>
      <c r="S603" s="35"/>
      <c r="T603" s="33"/>
      <c r="U603" s="31" t="s">
        <v>61</v>
      </c>
      <c r="V603" s="31"/>
      <c r="W603" s="29"/>
      <c r="X603" s="29"/>
      <c r="Y603" s="29"/>
      <c r="Z603" s="29"/>
      <c r="AA603" s="29"/>
      <c r="AB603" s="29"/>
      <c r="AC603" s="29"/>
      <c r="AD603" s="29"/>
      <c r="AE603" s="29"/>
      <c r="AF603" s="29"/>
    </row>
    <row r="604">
      <c r="A604" s="31">
        <v>603.0</v>
      </c>
      <c r="B604" s="31" t="s">
        <v>150</v>
      </c>
      <c r="C604" s="31" t="s">
        <v>829</v>
      </c>
      <c r="D604" s="31" t="s">
        <v>1018</v>
      </c>
      <c r="E604" s="31" t="s">
        <v>120</v>
      </c>
      <c r="F604" s="31">
        <v>2.0</v>
      </c>
      <c r="G604" s="31" t="s">
        <v>58</v>
      </c>
      <c r="H604" s="32">
        <v>44483.0</v>
      </c>
      <c r="I604" s="31" t="s">
        <v>69</v>
      </c>
      <c r="J604" s="31"/>
      <c r="K604" s="44"/>
      <c r="L604" s="35"/>
      <c r="M604" s="35"/>
      <c r="N604" s="31" t="s">
        <v>1019</v>
      </c>
      <c r="O604" s="31"/>
      <c r="P604" s="31" t="s">
        <v>71</v>
      </c>
      <c r="Q604" s="31" t="s">
        <v>71</v>
      </c>
      <c r="R604" s="33"/>
      <c r="S604" s="35"/>
      <c r="T604" s="33"/>
      <c r="U604" s="31" t="s">
        <v>123</v>
      </c>
      <c r="V604" s="31"/>
      <c r="W604" s="29"/>
      <c r="X604" s="29"/>
      <c r="Y604" s="29"/>
      <c r="Z604" s="29"/>
      <c r="AA604" s="29"/>
      <c r="AB604" s="29"/>
      <c r="AC604" s="29"/>
      <c r="AD604" s="29"/>
      <c r="AE604" s="29"/>
      <c r="AF604" s="29"/>
    </row>
    <row r="605">
      <c r="A605" s="31">
        <v>604.0</v>
      </c>
      <c r="B605" s="31" t="s">
        <v>150</v>
      </c>
      <c r="C605" s="31" t="s">
        <v>829</v>
      </c>
      <c r="D605" s="31" t="s">
        <v>1020</v>
      </c>
      <c r="E605" s="31" t="s">
        <v>120</v>
      </c>
      <c r="F605" s="31">
        <v>2.0</v>
      </c>
      <c r="G605" s="31" t="s">
        <v>58</v>
      </c>
      <c r="H605" s="32">
        <v>44483.0</v>
      </c>
      <c r="I605" s="31" t="s">
        <v>6</v>
      </c>
      <c r="J605" s="31" t="s">
        <v>1021</v>
      </c>
      <c r="K605" s="44"/>
      <c r="L605" s="35"/>
      <c r="M605" s="35"/>
      <c r="N605" s="31" t="s">
        <v>1022</v>
      </c>
      <c r="O605" s="31"/>
      <c r="P605" s="31" t="s">
        <v>6</v>
      </c>
      <c r="Q605" s="31" t="s">
        <v>6</v>
      </c>
      <c r="R605" s="33"/>
      <c r="S605" s="35"/>
      <c r="T605" s="33"/>
      <c r="U605" s="31" t="s">
        <v>123</v>
      </c>
      <c r="V605" s="31"/>
      <c r="W605" s="29"/>
      <c r="X605" s="29"/>
      <c r="Y605" s="29"/>
      <c r="Z605" s="29"/>
      <c r="AA605" s="29"/>
      <c r="AB605" s="29"/>
      <c r="AC605" s="29"/>
      <c r="AD605" s="29"/>
      <c r="AE605" s="29"/>
      <c r="AF605" s="29"/>
    </row>
    <row r="606">
      <c r="A606" s="31">
        <v>605.0</v>
      </c>
      <c r="B606" s="31" t="s">
        <v>150</v>
      </c>
      <c r="C606" s="31" t="s">
        <v>829</v>
      </c>
      <c r="D606" s="31" t="s">
        <v>1023</v>
      </c>
      <c r="E606" s="31" t="s">
        <v>130</v>
      </c>
      <c r="F606" s="31">
        <v>2.0</v>
      </c>
      <c r="G606" s="31" t="s">
        <v>58</v>
      </c>
      <c r="H606" s="32">
        <v>44483.0</v>
      </c>
      <c r="I606" s="31" t="s">
        <v>6</v>
      </c>
      <c r="J606" s="31" t="s">
        <v>1021</v>
      </c>
      <c r="K606" s="44"/>
      <c r="L606" s="35"/>
      <c r="M606" s="35"/>
      <c r="N606" s="31" t="s">
        <v>1022</v>
      </c>
      <c r="O606" s="31"/>
      <c r="P606" s="31" t="s">
        <v>6</v>
      </c>
      <c r="Q606" s="31" t="s">
        <v>6</v>
      </c>
      <c r="R606" s="33"/>
      <c r="S606" s="35"/>
      <c r="T606" s="33"/>
      <c r="U606" s="31" t="s">
        <v>61</v>
      </c>
      <c r="V606" s="31"/>
      <c r="W606" s="29"/>
      <c r="X606" s="29"/>
      <c r="Y606" s="29"/>
      <c r="Z606" s="29"/>
      <c r="AA606" s="29"/>
      <c r="AB606" s="29"/>
      <c r="AC606" s="29"/>
      <c r="AD606" s="29"/>
      <c r="AE606" s="29"/>
      <c r="AF606" s="29"/>
    </row>
    <row r="607">
      <c r="A607" s="31">
        <v>606.0</v>
      </c>
      <c r="B607" s="31" t="s">
        <v>150</v>
      </c>
      <c r="C607" s="31" t="s">
        <v>829</v>
      </c>
      <c r="D607" s="31" t="s">
        <v>1024</v>
      </c>
      <c r="E607" s="31" t="s">
        <v>120</v>
      </c>
      <c r="F607" s="31">
        <v>2.0</v>
      </c>
      <c r="G607" s="31" t="s">
        <v>58</v>
      </c>
      <c r="H607" s="32">
        <v>44483.0</v>
      </c>
      <c r="I607" s="31" t="s">
        <v>69</v>
      </c>
      <c r="J607" s="31" t="s">
        <v>97</v>
      </c>
      <c r="K607" s="44"/>
      <c r="L607" s="35"/>
      <c r="M607" s="35"/>
      <c r="N607" s="31" t="s">
        <v>153</v>
      </c>
      <c r="O607" s="31"/>
      <c r="P607" s="31" t="s">
        <v>71</v>
      </c>
      <c r="Q607" s="31" t="s">
        <v>60</v>
      </c>
      <c r="R607" s="33"/>
      <c r="S607" s="35"/>
      <c r="T607" s="33"/>
      <c r="U607" s="31" t="s">
        <v>97</v>
      </c>
      <c r="V607" s="31"/>
      <c r="W607" s="29"/>
      <c r="X607" s="29"/>
      <c r="Y607" s="29"/>
      <c r="Z607" s="29"/>
      <c r="AA607" s="29"/>
      <c r="AB607" s="29"/>
      <c r="AC607" s="29"/>
      <c r="AD607" s="29"/>
      <c r="AE607" s="29"/>
      <c r="AF607" s="29"/>
    </row>
    <row r="608">
      <c r="A608" s="31">
        <v>607.0</v>
      </c>
      <c r="B608" s="31" t="s">
        <v>211</v>
      </c>
      <c r="C608" s="31" t="s">
        <v>211</v>
      </c>
      <c r="D608" s="31" t="s">
        <v>1025</v>
      </c>
      <c r="E608" s="31" t="s">
        <v>95</v>
      </c>
      <c r="F608" s="31">
        <v>2.0</v>
      </c>
      <c r="G608" s="31" t="s">
        <v>58</v>
      </c>
      <c r="H608" s="32">
        <v>44490.0</v>
      </c>
      <c r="I608" s="31" t="s">
        <v>69</v>
      </c>
      <c r="J608" s="31" t="s">
        <v>97</v>
      </c>
      <c r="K608" s="44"/>
      <c r="L608" s="35"/>
      <c r="M608" s="35"/>
      <c r="N608" s="31"/>
      <c r="O608" s="31"/>
      <c r="P608" s="31" t="s">
        <v>71</v>
      </c>
      <c r="Q608" s="33"/>
      <c r="R608" s="33"/>
      <c r="S608" s="35"/>
      <c r="T608" s="33"/>
      <c r="U608" s="31" t="s">
        <v>97</v>
      </c>
      <c r="V608" s="31"/>
      <c r="W608" s="29"/>
      <c r="X608" s="29"/>
      <c r="Y608" s="29"/>
      <c r="Z608" s="29"/>
      <c r="AA608" s="29"/>
      <c r="AB608" s="29"/>
      <c r="AC608" s="29"/>
      <c r="AD608" s="29"/>
      <c r="AE608" s="29"/>
      <c r="AF608" s="29"/>
    </row>
    <row r="609">
      <c r="A609" s="31">
        <v>608.0</v>
      </c>
      <c r="B609" s="31" t="s">
        <v>211</v>
      </c>
      <c r="C609" s="31" t="s">
        <v>211</v>
      </c>
      <c r="D609" s="31" t="s">
        <v>1026</v>
      </c>
      <c r="E609" s="31" t="s">
        <v>152</v>
      </c>
      <c r="F609" s="31">
        <v>2.0</v>
      </c>
      <c r="G609" s="31" t="s">
        <v>58</v>
      </c>
      <c r="H609" s="32">
        <v>44490.0</v>
      </c>
      <c r="I609" s="31" t="s">
        <v>69</v>
      </c>
      <c r="J609" s="31" t="s">
        <v>71</v>
      </c>
      <c r="K609" s="44"/>
      <c r="L609" s="35"/>
      <c r="M609" s="35"/>
      <c r="N609" s="31"/>
      <c r="O609" s="31"/>
      <c r="P609" s="31" t="s">
        <v>71</v>
      </c>
      <c r="Q609" s="31" t="s">
        <v>71</v>
      </c>
      <c r="R609" s="33"/>
      <c r="S609" s="35"/>
      <c r="T609" s="33"/>
      <c r="U609" s="31" t="s">
        <v>61</v>
      </c>
      <c r="V609" s="31"/>
      <c r="W609" s="29"/>
      <c r="X609" s="29"/>
      <c r="Y609" s="29"/>
      <c r="Z609" s="29"/>
      <c r="AA609" s="29"/>
      <c r="AB609" s="29"/>
      <c r="AC609" s="29"/>
      <c r="AD609" s="29"/>
      <c r="AE609" s="29"/>
      <c r="AF609" s="29"/>
    </row>
    <row r="610">
      <c r="A610" s="31">
        <v>609.0</v>
      </c>
      <c r="B610" s="31" t="s">
        <v>211</v>
      </c>
      <c r="C610" s="31" t="s">
        <v>211</v>
      </c>
      <c r="D610" s="31" t="s">
        <v>1027</v>
      </c>
      <c r="E610" s="31" t="s">
        <v>95</v>
      </c>
      <c r="F610" s="31">
        <v>2.0</v>
      </c>
      <c r="G610" s="31" t="s">
        <v>58</v>
      </c>
      <c r="H610" s="32">
        <v>44490.0</v>
      </c>
      <c r="I610" s="31" t="s">
        <v>69</v>
      </c>
      <c r="J610" s="31" t="s">
        <v>108</v>
      </c>
      <c r="K610" s="44"/>
      <c r="L610" s="35"/>
      <c r="M610" s="35"/>
      <c r="N610" s="31"/>
      <c r="O610" s="31"/>
      <c r="P610" s="31" t="s">
        <v>71</v>
      </c>
      <c r="Q610" s="33"/>
      <c r="R610" s="33"/>
      <c r="S610" s="35"/>
      <c r="T610" s="33"/>
      <c r="U610" s="31" t="s">
        <v>97</v>
      </c>
      <c r="V610" s="31"/>
      <c r="W610" s="29"/>
      <c r="X610" s="29"/>
      <c r="Y610" s="29"/>
      <c r="Z610" s="29"/>
      <c r="AA610" s="29"/>
      <c r="AB610" s="29"/>
      <c r="AC610" s="29"/>
      <c r="AD610" s="29"/>
      <c r="AE610" s="29"/>
      <c r="AF610" s="29"/>
    </row>
    <row r="611">
      <c r="A611" s="31">
        <v>610.0</v>
      </c>
      <c r="B611" s="31" t="s">
        <v>211</v>
      </c>
      <c r="C611" s="31" t="s">
        <v>211</v>
      </c>
      <c r="D611" s="31" t="s">
        <v>1028</v>
      </c>
      <c r="E611" s="31" t="s">
        <v>130</v>
      </c>
      <c r="F611" s="31">
        <v>2.0</v>
      </c>
      <c r="G611" s="31" t="s">
        <v>58</v>
      </c>
      <c r="H611" s="32">
        <v>44490.0</v>
      </c>
      <c r="I611" s="31" t="s">
        <v>69</v>
      </c>
      <c r="J611" s="31" t="s">
        <v>108</v>
      </c>
      <c r="K611" s="44"/>
      <c r="L611" s="35"/>
      <c r="M611" s="35"/>
      <c r="N611" s="31"/>
      <c r="O611" s="31"/>
      <c r="P611" s="31" t="s">
        <v>71</v>
      </c>
      <c r="Q611" s="33"/>
      <c r="R611" s="33"/>
      <c r="S611" s="35"/>
      <c r="T611" s="33"/>
      <c r="U611" s="31" t="s">
        <v>61</v>
      </c>
      <c r="V611" s="31"/>
      <c r="W611" s="29"/>
      <c r="X611" s="29"/>
      <c r="Y611" s="29"/>
      <c r="Z611" s="29"/>
      <c r="AA611" s="29"/>
      <c r="AB611" s="29"/>
      <c r="AC611" s="29"/>
      <c r="AD611" s="29"/>
      <c r="AE611" s="29"/>
      <c r="AF611" s="29"/>
    </row>
    <row r="612">
      <c r="A612" s="31">
        <v>611.0</v>
      </c>
      <c r="B612" s="31" t="s">
        <v>144</v>
      </c>
      <c r="C612" s="31" t="s">
        <v>747</v>
      </c>
      <c r="D612" s="31" t="s">
        <v>1029</v>
      </c>
      <c r="E612" s="31" t="s">
        <v>152</v>
      </c>
      <c r="F612" s="31">
        <v>3.0</v>
      </c>
      <c r="G612" s="31" t="s">
        <v>58</v>
      </c>
      <c r="H612" s="32">
        <v>44491.0</v>
      </c>
      <c r="I612" s="31" t="s">
        <v>69</v>
      </c>
      <c r="J612" s="31" t="s">
        <v>7</v>
      </c>
      <c r="K612" s="44"/>
      <c r="L612" s="35"/>
      <c r="M612" s="35"/>
      <c r="N612" s="31" t="s">
        <v>1030</v>
      </c>
      <c r="O612" s="31" t="s">
        <v>1031</v>
      </c>
      <c r="P612" s="31" t="s">
        <v>7</v>
      </c>
      <c r="Q612" s="31" t="s">
        <v>84</v>
      </c>
      <c r="R612" s="33"/>
      <c r="S612" s="31" t="s">
        <v>7</v>
      </c>
      <c r="T612" s="32">
        <v>44887.0</v>
      </c>
      <c r="U612" s="31" t="s">
        <v>61</v>
      </c>
      <c r="V612" s="31"/>
      <c r="W612" s="29"/>
      <c r="X612" s="29"/>
      <c r="Y612" s="29"/>
      <c r="Z612" s="29"/>
      <c r="AA612" s="29"/>
      <c r="AB612" s="29"/>
      <c r="AC612" s="29"/>
      <c r="AD612" s="29"/>
      <c r="AE612" s="29"/>
      <c r="AF612" s="29"/>
    </row>
    <row r="613">
      <c r="A613" s="31">
        <v>612.0</v>
      </c>
      <c r="B613" s="31" t="s">
        <v>144</v>
      </c>
      <c r="C613" s="31" t="s">
        <v>747</v>
      </c>
      <c r="D613" s="31" t="s">
        <v>1032</v>
      </c>
      <c r="E613" s="31" t="s">
        <v>152</v>
      </c>
      <c r="F613" s="31">
        <v>3.0</v>
      </c>
      <c r="G613" s="31" t="s">
        <v>58</v>
      </c>
      <c r="H613" s="32">
        <v>44491.0</v>
      </c>
      <c r="I613" s="31" t="s">
        <v>69</v>
      </c>
      <c r="J613" s="31" t="s">
        <v>71</v>
      </c>
      <c r="K613" s="44"/>
      <c r="L613" s="35"/>
      <c r="M613" s="35"/>
      <c r="N613" s="31" t="s">
        <v>1033</v>
      </c>
      <c r="O613" s="31" t="s">
        <v>90</v>
      </c>
      <c r="P613" s="31" t="s">
        <v>7</v>
      </c>
      <c r="Q613" s="31" t="s">
        <v>84</v>
      </c>
      <c r="R613" s="33"/>
      <c r="S613" s="31" t="s">
        <v>7</v>
      </c>
      <c r="T613" s="32">
        <v>44887.0</v>
      </c>
      <c r="U613" s="31" t="s">
        <v>61</v>
      </c>
      <c r="V613" s="31"/>
      <c r="W613" s="29"/>
      <c r="X613" s="29"/>
      <c r="Y613" s="29"/>
      <c r="Z613" s="29"/>
      <c r="AA613" s="29"/>
      <c r="AB613" s="29"/>
      <c r="AC613" s="29"/>
      <c r="AD613" s="29"/>
      <c r="AE613" s="29"/>
      <c r="AF613" s="29"/>
    </row>
    <row r="614">
      <c r="A614" s="31">
        <v>613.0</v>
      </c>
      <c r="B614" s="31" t="s">
        <v>144</v>
      </c>
      <c r="C614" s="31" t="s">
        <v>747</v>
      </c>
      <c r="D614" s="31" t="s">
        <v>1034</v>
      </c>
      <c r="E614" s="31" t="s">
        <v>120</v>
      </c>
      <c r="F614" s="31">
        <v>2.0</v>
      </c>
      <c r="G614" s="31" t="s">
        <v>58</v>
      </c>
      <c r="H614" s="32">
        <v>44491.0</v>
      </c>
      <c r="I614" s="31" t="s">
        <v>69</v>
      </c>
      <c r="J614" s="31" t="s">
        <v>7</v>
      </c>
      <c r="K614" s="44"/>
      <c r="L614" s="35"/>
      <c r="M614" s="35"/>
      <c r="N614" s="31" t="s">
        <v>204</v>
      </c>
      <c r="O614" s="31" t="s">
        <v>90</v>
      </c>
      <c r="P614" s="31" t="s">
        <v>7</v>
      </c>
      <c r="Q614" s="31" t="s">
        <v>84</v>
      </c>
      <c r="R614" s="33"/>
      <c r="S614" s="31" t="s">
        <v>7</v>
      </c>
      <c r="T614" s="32">
        <v>44865.0</v>
      </c>
      <c r="U614" s="31" t="s">
        <v>61</v>
      </c>
      <c r="V614" s="31" t="s">
        <v>1035</v>
      </c>
      <c r="W614" s="29"/>
      <c r="X614" s="29"/>
      <c r="Y614" s="29"/>
      <c r="Z614" s="29"/>
      <c r="AA614" s="29"/>
      <c r="AB614" s="29"/>
      <c r="AC614" s="29"/>
      <c r="AD614" s="29"/>
      <c r="AE614" s="29"/>
      <c r="AF614" s="29"/>
    </row>
    <row r="615">
      <c r="A615" s="31">
        <v>614.0</v>
      </c>
      <c r="B615" s="31" t="s">
        <v>62</v>
      </c>
      <c r="C615" s="31" t="s">
        <v>1036</v>
      </c>
      <c r="D615" s="31" t="s">
        <v>1037</v>
      </c>
      <c r="E615" s="31" t="s">
        <v>67</v>
      </c>
      <c r="F615" s="31">
        <v>2.0</v>
      </c>
      <c r="G615" s="31" t="s">
        <v>58</v>
      </c>
      <c r="H615" s="32">
        <v>44491.0</v>
      </c>
      <c r="I615" s="31" t="s">
        <v>69</v>
      </c>
      <c r="J615" s="31" t="s">
        <v>108</v>
      </c>
      <c r="K615" s="44"/>
      <c r="L615" s="35"/>
      <c r="M615" s="35"/>
      <c r="N615" s="31" t="s">
        <v>1038</v>
      </c>
      <c r="O615" s="31"/>
      <c r="P615" s="31" t="s">
        <v>71</v>
      </c>
      <c r="Q615" s="33"/>
      <c r="R615" s="33"/>
      <c r="S615" s="35"/>
      <c r="T615" s="33"/>
      <c r="U615" s="31" t="s">
        <v>61</v>
      </c>
      <c r="V615" s="31"/>
      <c r="W615" s="29"/>
      <c r="X615" s="29"/>
      <c r="Y615" s="29"/>
      <c r="Z615" s="29"/>
      <c r="AA615" s="29"/>
      <c r="AB615" s="29"/>
      <c r="AC615" s="29"/>
      <c r="AD615" s="29"/>
      <c r="AE615" s="29"/>
      <c r="AF615" s="29"/>
    </row>
    <row r="616">
      <c r="A616" s="31">
        <v>615.0</v>
      </c>
      <c r="B616" s="31" t="s">
        <v>74</v>
      </c>
      <c r="C616" s="31" t="s">
        <v>62</v>
      </c>
      <c r="D616" s="31" t="s">
        <v>1039</v>
      </c>
      <c r="E616" s="31" t="s">
        <v>57</v>
      </c>
      <c r="F616" s="31">
        <v>2.0</v>
      </c>
      <c r="G616" s="31" t="s">
        <v>58</v>
      </c>
      <c r="H616" s="32">
        <v>44495.0</v>
      </c>
      <c r="I616" s="31" t="s">
        <v>69</v>
      </c>
      <c r="J616" s="31" t="s">
        <v>108</v>
      </c>
      <c r="K616" s="44"/>
      <c r="L616" s="35"/>
      <c r="M616" s="35"/>
      <c r="N616" s="31"/>
      <c r="O616" s="31"/>
      <c r="P616" s="31" t="s">
        <v>71</v>
      </c>
      <c r="Q616" s="33"/>
      <c r="R616" s="33"/>
      <c r="S616" s="35"/>
      <c r="T616" s="33"/>
      <c r="U616" s="31" t="s">
        <v>61</v>
      </c>
      <c r="V616" s="31"/>
      <c r="W616" s="29"/>
      <c r="X616" s="29"/>
      <c r="Y616" s="29"/>
      <c r="Z616" s="29"/>
      <c r="AA616" s="29"/>
      <c r="AB616" s="29"/>
      <c r="AC616" s="29"/>
      <c r="AD616" s="29"/>
      <c r="AE616" s="29"/>
      <c r="AF616" s="29"/>
    </row>
    <row r="617">
      <c r="A617" s="31">
        <v>616.0</v>
      </c>
      <c r="B617" s="31" t="s">
        <v>345</v>
      </c>
      <c r="C617" s="31" t="s">
        <v>663</v>
      </c>
      <c r="D617" s="31" t="s">
        <v>1040</v>
      </c>
      <c r="E617" s="31" t="s">
        <v>95</v>
      </c>
      <c r="F617" s="35"/>
      <c r="G617" s="31" t="s">
        <v>58</v>
      </c>
      <c r="H617" s="32">
        <v>44495.0</v>
      </c>
      <c r="I617" s="31" t="s">
        <v>6</v>
      </c>
      <c r="J617" s="31" t="s">
        <v>6</v>
      </c>
      <c r="K617" s="44"/>
      <c r="L617" s="35"/>
      <c r="M617" s="35"/>
      <c r="N617" s="31" t="s">
        <v>64</v>
      </c>
      <c r="O617" s="31"/>
      <c r="P617" s="31" t="s">
        <v>64</v>
      </c>
      <c r="Q617" s="31" t="s">
        <v>64</v>
      </c>
      <c r="R617" s="33"/>
      <c r="S617" s="35"/>
      <c r="T617" s="32">
        <v>44872.0</v>
      </c>
      <c r="U617" s="31" t="s">
        <v>97</v>
      </c>
      <c r="V617" s="31"/>
      <c r="W617" s="29"/>
      <c r="X617" s="29"/>
      <c r="Y617" s="29"/>
      <c r="Z617" s="29"/>
      <c r="AA617" s="29"/>
      <c r="AB617" s="29"/>
      <c r="AC617" s="29"/>
      <c r="AD617" s="29"/>
      <c r="AE617" s="29"/>
      <c r="AF617" s="29"/>
    </row>
    <row r="618">
      <c r="A618" s="31">
        <v>617.0</v>
      </c>
      <c r="B618" s="31" t="s">
        <v>345</v>
      </c>
      <c r="C618" s="31" t="s">
        <v>663</v>
      </c>
      <c r="D618" s="31" t="s">
        <v>1041</v>
      </c>
      <c r="E618" s="31" t="s">
        <v>152</v>
      </c>
      <c r="F618" s="35"/>
      <c r="G618" s="31" t="s">
        <v>58</v>
      </c>
      <c r="H618" s="32">
        <v>44495.0</v>
      </c>
      <c r="I618" s="31" t="s">
        <v>6</v>
      </c>
      <c r="J618" s="31" t="s">
        <v>6</v>
      </c>
      <c r="K618" s="44"/>
      <c r="L618" s="35"/>
      <c r="M618" s="35"/>
      <c r="N618" s="31" t="s">
        <v>64</v>
      </c>
      <c r="O618" s="31"/>
      <c r="P618" s="31" t="s">
        <v>64</v>
      </c>
      <c r="Q618" s="31" t="s">
        <v>64</v>
      </c>
      <c r="R618" s="33"/>
      <c r="S618" s="35"/>
      <c r="T618" s="32">
        <v>44872.0</v>
      </c>
      <c r="U618" s="31" t="s">
        <v>61</v>
      </c>
      <c r="V618" s="31"/>
      <c r="W618" s="29"/>
      <c r="X618" s="29"/>
      <c r="Y618" s="29"/>
      <c r="Z618" s="29"/>
      <c r="AA618" s="29"/>
      <c r="AB618" s="29"/>
      <c r="AC618" s="29"/>
      <c r="AD618" s="29"/>
      <c r="AE618" s="29"/>
      <c r="AF618" s="29"/>
    </row>
    <row r="619">
      <c r="A619" s="31">
        <v>618.0</v>
      </c>
      <c r="B619" s="31" t="s">
        <v>62</v>
      </c>
      <c r="C619" s="31" t="s">
        <v>714</v>
      </c>
      <c r="D619" s="31" t="s">
        <v>904</v>
      </c>
      <c r="E619" s="31" t="s">
        <v>130</v>
      </c>
      <c r="F619" s="35"/>
      <c r="G619" s="31" t="s">
        <v>58</v>
      </c>
      <c r="H619" s="32">
        <v>44497.0</v>
      </c>
      <c r="I619" s="31" t="s">
        <v>6</v>
      </c>
      <c r="J619" s="31" t="s">
        <v>6</v>
      </c>
      <c r="K619" s="44"/>
      <c r="L619" s="35"/>
      <c r="M619" s="35"/>
      <c r="N619" s="31"/>
      <c r="O619" s="31"/>
      <c r="P619" s="31" t="s">
        <v>83</v>
      </c>
      <c r="Q619" s="31" t="s">
        <v>6</v>
      </c>
      <c r="R619" s="33"/>
      <c r="S619" s="35"/>
      <c r="T619" s="33"/>
      <c r="U619" s="31" t="s">
        <v>61</v>
      </c>
      <c r="V619" s="31"/>
      <c r="W619" s="29"/>
      <c r="X619" s="29"/>
      <c r="Y619" s="29"/>
      <c r="Z619" s="29"/>
      <c r="AA619" s="29"/>
      <c r="AB619" s="29"/>
      <c r="AC619" s="29"/>
      <c r="AD619" s="29"/>
      <c r="AE619" s="29"/>
      <c r="AF619" s="29"/>
    </row>
    <row r="620">
      <c r="A620" s="31">
        <v>619.0</v>
      </c>
      <c r="B620" s="31" t="s">
        <v>99</v>
      </c>
      <c r="C620" s="31" t="s">
        <v>705</v>
      </c>
      <c r="D620" s="31" t="s">
        <v>1042</v>
      </c>
      <c r="E620" s="31" t="s">
        <v>152</v>
      </c>
      <c r="F620" s="31">
        <v>2.0</v>
      </c>
      <c r="G620" s="31" t="s">
        <v>58</v>
      </c>
      <c r="H620" s="32">
        <v>44497.0</v>
      </c>
      <c r="I620" s="31" t="s">
        <v>69</v>
      </c>
      <c r="J620" s="31" t="s">
        <v>1043</v>
      </c>
      <c r="K620" s="44"/>
      <c r="L620" s="35"/>
      <c r="M620" s="35"/>
      <c r="N620" s="31" t="s">
        <v>71</v>
      </c>
      <c r="O620" s="31"/>
      <c r="P620" s="31" t="s">
        <v>71</v>
      </c>
      <c r="Q620" s="33"/>
      <c r="R620" s="33"/>
      <c r="S620" s="35"/>
      <c r="T620" s="33"/>
      <c r="U620" s="31" t="s">
        <v>61</v>
      </c>
      <c r="V620" s="31"/>
      <c r="W620" s="29"/>
      <c r="X620" s="29"/>
      <c r="Y620" s="29"/>
      <c r="Z620" s="29"/>
      <c r="AA620" s="29"/>
      <c r="AB620" s="29"/>
      <c r="AC620" s="29"/>
      <c r="AD620" s="29"/>
      <c r="AE620" s="29"/>
      <c r="AF620" s="29"/>
    </row>
    <row r="621">
      <c r="A621" s="31">
        <v>620.0</v>
      </c>
      <c r="B621" s="31" t="s">
        <v>99</v>
      </c>
      <c r="C621" s="31" t="s">
        <v>717</v>
      </c>
      <c r="D621" s="31" t="s">
        <v>1044</v>
      </c>
      <c r="E621" s="31" t="s">
        <v>152</v>
      </c>
      <c r="F621" s="31">
        <v>2.0</v>
      </c>
      <c r="G621" s="31" t="s">
        <v>58</v>
      </c>
      <c r="H621" s="32">
        <v>44497.0</v>
      </c>
      <c r="I621" s="31" t="s">
        <v>69</v>
      </c>
      <c r="J621" s="31" t="s">
        <v>1045</v>
      </c>
      <c r="K621" s="44"/>
      <c r="L621" s="35"/>
      <c r="M621" s="35"/>
      <c r="N621" s="31" t="s">
        <v>108</v>
      </c>
      <c r="O621" s="31"/>
      <c r="P621" s="31" t="s">
        <v>71</v>
      </c>
      <c r="Q621" s="33"/>
      <c r="R621" s="33"/>
      <c r="S621" s="35"/>
      <c r="T621" s="33"/>
      <c r="U621" s="31" t="s">
        <v>61</v>
      </c>
      <c r="V621" s="31"/>
      <c r="W621" s="29"/>
      <c r="X621" s="29"/>
      <c r="Y621" s="29"/>
      <c r="Z621" s="29"/>
      <c r="AA621" s="29"/>
      <c r="AB621" s="29"/>
      <c r="AC621" s="29"/>
      <c r="AD621" s="29"/>
      <c r="AE621" s="29"/>
      <c r="AF621" s="29"/>
    </row>
    <row r="622">
      <c r="A622" s="31">
        <v>621.0</v>
      </c>
      <c r="B622" s="31" t="s">
        <v>74</v>
      </c>
      <c r="C622" s="31" t="s">
        <v>714</v>
      </c>
      <c r="D622" s="31" t="s">
        <v>1046</v>
      </c>
      <c r="E622" s="31" t="s">
        <v>808</v>
      </c>
      <c r="F622" s="31">
        <v>2.0</v>
      </c>
      <c r="G622" s="31" t="s">
        <v>89</v>
      </c>
      <c r="H622" s="32">
        <v>44502.0</v>
      </c>
      <c r="I622" s="31" t="s">
        <v>69</v>
      </c>
      <c r="J622" s="31" t="s">
        <v>71</v>
      </c>
      <c r="K622" s="44"/>
      <c r="L622" s="35"/>
      <c r="M622" s="35"/>
      <c r="N622" s="31" t="s">
        <v>1047</v>
      </c>
      <c r="O622" s="31"/>
      <c r="P622" s="31" t="s">
        <v>7</v>
      </c>
      <c r="Q622" s="33"/>
      <c r="R622" s="33"/>
      <c r="S622" s="31" t="s">
        <v>7</v>
      </c>
      <c r="T622" s="33"/>
      <c r="U622" s="31" t="s">
        <v>61</v>
      </c>
      <c r="V622" s="31" t="s">
        <v>1048</v>
      </c>
      <c r="W622" s="29"/>
      <c r="X622" s="29"/>
      <c r="Y622" s="29"/>
      <c r="Z622" s="29"/>
      <c r="AA622" s="29"/>
      <c r="AB622" s="29"/>
      <c r="AC622" s="29"/>
      <c r="AD622" s="29"/>
      <c r="AE622" s="29"/>
      <c r="AF622" s="29"/>
    </row>
    <row r="623">
      <c r="A623" s="31">
        <v>622.0</v>
      </c>
      <c r="B623" s="31" t="s">
        <v>74</v>
      </c>
      <c r="C623" s="31" t="s">
        <v>714</v>
      </c>
      <c r="D623" s="31" t="s">
        <v>1049</v>
      </c>
      <c r="E623" s="31" t="s">
        <v>808</v>
      </c>
      <c r="F623" s="31">
        <v>2.0</v>
      </c>
      <c r="G623" s="31" t="s">
        <v>89</v>
      </c>
      <c r="H623" s="32">
        <v>44502.0</v>
      </c>
      <c r="I623" s="31" t="s">
        <v>69</v>
      </c>
      <c r="J623" s="31" t="s">
        <v>71</v>
      </c>
      <c r="K623" s="44"/>
      <c r="L623" s="35"/>
      <c r="M623" s="35"/>
      <c r="N623" s="31" t="s">
        <v>1047</v>
      </c>
      <c r="O623" s="31"/>
      <c r="P623" s="31" t="s">
        <v>71</v>
      </c>
      <c r="Q623" s="33"/>
      <c r="R623" s="33"/>
      <c r="S623" s="35"/>
      <c r="T623" s="33"/>
      <c r="U623" s="31" t="s">
        <v>61</v>
      </c>
      <c r="V623" s="31"/>
      <c r="W623" s="29"/>
      <c r="X623" s="29"/>
      <c r="Y623" s="29"/>
      <c r="Z623" s="29"/>
      <c r="AA623" s="29"/>
      <c r="AB623" s="29"/>
      <c r="AC623" s="29"/>
      <c r="AD623" s="29"/>
      <c r="AE623" s="29"/>
      <c r="AF623" s="29"/>
    </row>
    <row r="624">
      <c r="A624" s="31">
        <v>623.0</v>
      </c>
      <c r="B624" s="31" t="s">
        <v>62</v>
      </c>
      <c r="C624" s="31" t="s">
        <v>714</v>
      </c>
      <c r="D624" s="31" t="s">
        <v>1050</v>
      </c>
      <c r="E624" s="31" t="s">
        <v>130</v>
      </c>
      <c r="F624" s="31">
        <v>2.0</v>
      </c>
      <c r="G624" s="31" t="s">
        <v>89</v>
      </c>
      <c r="H624" s="32">
        <v>44502.0</v>
      </c>
      <c r="I624" s="31" t="s">
        <v>69</v>
      </c>
      <c r="J624" s="31" t="s">
        <v>108</v>
      </c>
      <c r="K624" s="44"/>
      <c r="L624" s="35"/>
      <c r="M624" s="35"/>
      <c r="N624" s="31" t="s">
        <v>108</v>
      </c>
      <c r="O624" s="31"/>
      <c r="P624" s="31" t="s">
        <v>71</v>
      </c>
      <c r="Q624" s="33"/>
      <c r="R624" s="33"/>
      <c r="S624" s="35"/>
      <c r="T624" s="33"/>
      <c r="U624" s="31" t="s">
        <v>61</v>
      </c>
      <c r="V624" s="31"/>
      <c r="W624" s="29"/>
      <c r="X624" s="29"/>
      <c r="Y624" s="29"/>
      <c r="Z624" s="29"/>
      <c r="AA624" s="29"/>
      <c r="AB624" s="29"/>
      <c r="AC624" s="29"/>
      <c r="AD624" s="29"/>
      <c r="AE624" s="29"/>
      <c r="AF624" s="29"/>
    </row>
    <row r="625">
      <c r="A625" s="31">
        <v>624.0</v>
      </c>
      <c r="B625" s="31" t="s">
        <v>345</v>
      </c>
      <c r="C625" s="31" t="s">
        <v>663</v>
      </c>
      <c r="D625" s="31" t="s">
        <v>1051</v>
      </c>
      <c r="E625" s="31" t="s">
        <v>808</v>
      </c>
      <c r="F625" s="31">
        <v>2.0</v>
      </c>
      <c r="G625" s="31" t="s">
        <v>89</v>
      </c>
      <c r="H625" s="32">
        <v>44502.0</v>
      </c>
      <c r="I625" s="31" t="s">
        <v>69</v>
      </c>
      <c r="J625" s="31" t="s">
        <v>1052</v>
      </c>
      <c r="K625" s="44"/>
      <c r="L625" s="35"/>
      <c r="M625" s="35"/>
      <c r="N625" s="31" t="s">
        <v>1053</v>
      </c>
      <c r="O625" s="31" t="s">
        <v>1054</v>
      </c>
      <c r="P625" s="31" t="s">
        <v>7</v>
      </c>
      <c r="Q625" s="33"/>
      <c r="R625" s="33"/>
      <c r="S625" s="31" t="s">
        <v>7</v>
      </c>
      <c r="T625" s="32">
        <v>44872.0</v>
      </c>
      <c r="U625" s="31" t="s">
        <v>97</v>
      </c>
      <c r="V625" s="31"/>
      <c r="W625" s="29"/>
      <c r="X625" s="29"/>
      <c r="Y625" s="29"/>
      <c r="Z625" s="29"/>
      <c r="AA625" s="29"/>
      <c r="AB625" s="29"/>
      <c r="AC625" s="29"/>
      <c r="AD625" s="29"/>
      <c r="AE625" s="29"/>
      <c r="AF625" s="29"/>
    </row>
    <row r="626">
      <c r="A626" s="31">
        <v>625.0</v>
      </c>
      <c r="B626" s="31" t="s">
        <v>345</v>
      </c>
      <c r="C626" s="31" t="s">
        <v>663</v>
      </c>
      <c r="D626" s="31" t="s">
        <v>1055</v>
      </c>
      <c r="E626" s="31" t="s">
        <v>808</v>
      </c>
      <c r="F626" s="31">
        <v>2.0</v>
      </c>
      <c r="G626" s="31" t="s">
        <v>89</v>
      </c>
      <c r="H626" s="32">
        <v>44502.0</v>
      </c>
      <c r="I626" s="31" t="s">
        <v>69</v>
      </c>
      <c r="J626" s="31" t="s">
        <v>1052</v>
      </c>
      <c r="K626" s="44"/>
      <c r="L626" s="35"/>
      <c r="M626" s="35"/>
      <c r="N626" s="31" t="s">
        <v>1053</v>
      </c>
      <c r="O626" s="31" t="s">
        <v>1054</v>
      </c>
      <c r="P626" s="31" t="s">
        <v>7</v>
      </c>
      <c r="Q626" s="33"/>
      <c r="R626" s="33"/>
      <c r="S626" s="31" t="s">
        <v>7</v>
      </c>
      <c r="T626" s="32">
        <v>44872.0</v>
      </c>
      <c r="U626" s="31" t="s">
        <v>97</v>
      </c>
      <c r="V626" s="31"/>
      <c r="W626" s="29"/>
      <c r="X626" s="29"/>
      <c r="Y626" s="29"/>
      <c r="Z626" s="29"/>
      <c r="AA626" s="29"/>
      <c r="AB626" s="29"/>
      <c r="AC626" s="29"/>
      <c r="AD626" s="29"/>
      <c r="AE626" s="29"/>
      <c r="AF626" s="29"/>
    </row>
    <row r="627">
      <c r="A627" s="31">
        <v>626.0</v>
      </c>
      <c r="B627" s="31" t="s">
        <v>345</v>
      </c>
      <c r="C627" s="31" t="s">
        <v>663</v>
      </c>
      <c r="D627" s="31" t="s">
        <v>1056</v>
      </c>
      <c r="E627" s="31" t="s">
        <v>808</v>
      </c>
      <c r="F627" s="31">
        <v>2.0</v>
      </c>
      <c r="G627" s="31" t="s">
        <v>89</v>
      </c>
      <c r="H627" s="32">
        <v>44502.0</v>
      </c>
      <c r="I627" s="31" t="s">
        <v>69</v>
      </c>
      <c r="J627" s="31" t="s">
        <v>1052</v>
      </c>
      <c r="K627" s="44"/>
      <c r="L627" s="35"/>
      <c r="M627" s="35"/>
      <c r="N627" s="31" t="s">
        <v>1053</v>
      </c>
      <c r="O627" s="31" t="s">
        <v>1054</v>
      </c>
      <c r="P627" s="31" t="s">
        <v>7</v>
      </c>
      <c r="Q627" s="33"/>
      <c r="R627" s="33"/>
      <c r="S627" s="31" t="s">
        <v>7</v>
      </c>
      <c r="T627" s="32">
        <v>44872.0</v>
      </c>
      <c r="U627" s="31" t="s">
        <v>97</v>
      </c>
      <c r="V627" s="31"/>
      <c r="W627" s="29"/>
      <c r="X627" s="29"/>
      <c r="Y627" s="29"/>
      <c r="Z627" s="29"/>
      <c r="AA627" s="29"/>
      <c r="AB627" s="29"/>
      <c r="AC627" s="29"/>
      <c r="AD627" s="29"/>
      <c r="AE627" s="29"/>
      <c r="AF627" s="29"/>
    </row>
    <row r="628">
      <c r="A628" s="31">
        <v>627.0</v>
      </c>
      <c r="B628" s="31" t="s">
        <v>345</v>
      </c>
      <c r="C628" s="31" t="s">
        <v>663</v>
      </c>
      <c r="D628" s="31" t="s">
        <v>1057</v>
      </c>
      <c r="E628" s="31" t="s">
        <v>808</v>
      </c>
      <c r="F628" s="31">
        <v>2.0</v>
      </c>
      <c r="G628" s="31" t="s">
        <v>89</v>
      </c>
      <c r="H628" s="32">
        <v>44502.0</v>
      </c>
      <c r="I628" s="31" t="s">
        <v>69</v>
      </c>
      <c r="J628" s="31" t="s">
        <v>1052</v>
      </c>
      <c r="K628" s="44"/>
      <c r="L628" s="35"/>
      <c r="M628" s="35"/>
      <c r="N628" s="31" t="s">
        <v>204</v>
      </c>
      <c r="O628" s="31"/>
      <c r="P628" s="31" t="s">
        <v>7</v>
      </c>
      <c r="Q628" s="31" t="s">
        <v>84</v>
      </c>
      <c r="R628" s="33"/>
      <c r="S628" s="31" t="s">
        <v>7</v>
      </c>
      <c r="T628" s="32">
        <v>44872.0</v>
      </c>
      <c r="U628" s="31" t="s">
        <v>97</v>
      </c>
      <c r="V628" s="31" t="s">
        <v>1058</v>
      </c>
      <c r="W628" s="29"/>
      <c r="X628" s="29"/>
      <c r="Y628" s="29"/>
      <c r="Z628" s="29"/>
      <c r="AA628" s="29"/>
      <c r="AB628" s="29"/>
      <c r="AC628" s="29"/>
      <c r="AD628" s="29"/>
      <c r="AE628" s="29"/>
      <c r="AF628" s="29"/>
    </row>
    <row r="629">
      <c r="A629" s="31">
        <v>628.0</v>
      </c>
      <c r="B629" s="31" t="s">
        <v>345</v>
      </c>
      <c r="C629" s="31" t="s">
        <v>663</v>
      </c>
      <c r="D629" s="31" t="s">
        <v>1059</v>
      </c>
      <c r="E629" s="31" t="s">
        <v>808</v>
      </c>
      <c r="F629" s="31">
        <v>2.0</v>
      </c>
      <c r="G629" s="31" t="s">
        <v>89</v>
      </c>
      <c r="H629" s="32">
        <v>44502.0</v>
      </c>
      <c r="I629" s="31" t="s">
        <v>69</v>
      </c>
      <c r="J629" s="31" t="s">
        <v>1052</v>
      </c>
      <c r="K629" s="44"/>
      <c r="L629" s="35"/>
      <c r="M629" s="35"/>
      <c r="N629" s="31" t="s">
        <v>1053</v>
      </c>
      <c r="O629" s="31" t="s">
        <v>1054</v>
      </c>
      <c r="P629" s="31" t="s">
        <v>7</v>
      </c>
      <c r="Q629" s="33"/>
      <c r="R629" s="33"/>
      <c r="S629" s="31" t="s">
        <v>7</v>
      </c>
      <c r="T629" s="32">
        <v>44872.0</v>
      </c>
      <c r="U629" s="31" t="s">
        <v>97</v>
      </c>
      <c r="V629" s="31"/>
      <c r="W629" s="29"/>
      <c r="X629" s="29"/>
      <c r="Y629" s="29"/>
      <c r="Z629" s="29"/>
      <c r="AA629" s="29"/>
      <c r="AB629" s="29"/>
      <c r="AC629" s="29"/>
      <c r="AD629" s="29"/>
      <c r="AE629" s="29"/>
      <c r="AF629" s="29"/>
    </row>
    <row r="630">
      <c r="A630" s="31">
        <v>629.0</v>
      </c>
      <c r="B630" s="31" t="s">
        <v>345</v>
      </c>
      <c r="C630" s="31" t="s">
        <v>663</v>
      </c>
      <c r="D630" s="31" t="s">
        <v>1060</v>
      </c>
      <c r="E630" s="31" t="s">
        <v>808</v>
      </c>
      <c r="F630" s="31">
        <v>2.0</v>
      </c>
      <c r="G630" s="31" t="s">
        <v>89</v>
      </c>
      <c r="H630" s="32">
        <v>44502.0</v>
      </c>
      <c r="I630" s="31" t="s">
        <v>69</v>
      </c>
      <c r="J630" s="31" t="s">
        <v>1052</v>
      </c>
      <c r="K630" s="44"/>
      <c r="L630" s="35"/>
      <c r="M630" s="35"/>
      <c r="N630" s="31" t="s">
        <v>1053</v>
      </c>
      <c r="O630" s="31" t="s">
        <v>1061</v>
      </c>
      <c r="P630" s="31" t="s">
        <v>7</v>
      </c>
      <c r="Q630" s="33"/>
      <c r="R630" s="33"/>
      <c r="S630" s="31" t="s">
        <v>7</v>
      </c>
      <c r="T630" s="32">
        <v>44872.0</v>
      </c>
      <c r="U630" s="31" t="s">
        <v>97</v>
      </c>
      <c r="V630" s="31"/>
      <c r="W630" s="29"/>
      <c r="X630" s="29"/>
      <c r="Y630" s="29"/>
      <c r="Z630" s="29"/>
      <c r="AA630" s="29"/>
      <c r="AB630" s="29"/>
      <c r="AC630" s="29"/>
      <c r="AD630" s="29"/>
      <c r="AE630" s="29"/>
      <c r="AF630" s="29"/>
    </row>
    <row r="631">
      <c r="A631" s="31">
        <v>630.0</v>
      </c>
      <c r="B631" s="31" t="s">
        <v>345</v>
      </c>
      <c r="C631" s="31" t="s">
        <v>663</v>
      </c>
      <c r="D631" s="31" t="s">
        <v>1062</v>
      </c>
      <c r="E631" s="31" t="s">
        <v>808</v>
      </c>
      <c r="F631" s="31">
        <v>2.0</v>
      </c>
      <c r="G631" s="31" t="s">
        <v>89</v>
      </c>
      <c r="H631" s="32">
        <v>44502.0</v>
      </c>
      <c r="I631" s="31" t="s">
        <v>69</v>
      </c>
      <c r="J631" s="31" t="s">
        <v>1052</v>
      </c>
      <c r="K631" s="44"/>
      <c r="L631" s="35"/>
      <c r="M631" s="35"/>
      <c r="N631" s="31" t="s">
        <v>1053</v>
      </c>
      <c r="O631" s="31" t="s">
        <v>1054</v>
      </c>
      <c r="P631" s="31" t="s">
        <v>7</v>
      </c>
      <c r="Q631" s="33"/>
      <c r="R631" s="33"/>
      <c r="S631" s="31" t="s">
        <v>7</v>
      </c>
      <c r="T631" s="32">
        <v>44872.0</v>
      </c>
      <c r="U631" s="31" t="s">
        <v>97</v>
      </c>
      <c r="V631" s="31"/>
      <c r="W631" s="29"/>
      <c r="X631" s="29"/>
      <c r="Y631" s="29"/>
      <c r="Z631" s="29"/>
      <c r="AA631" s="29"/>
      <c r="AB631" s="29"/>
      <c r="AC631" s="29"/>
      <c r="AD631" s="29"/>
      <c r="AE631" s="29"/>
      <c r="AF631" s="29"/>
    </row>
    <row r="632">
      <c r="A632" s="31">
        <v>631.0</v>
      </c>
      <c r="B632" s="31" t="s">
        <v>345</v>
      </c>
      <c r="C632" s="31" t="s">
        <v>663</v>
      </c>
      <c r="D632" s="31" t="s">
        <v>1063</v>
      </c>
      <c r="E632" s="31" t="s">
        <v>808</v>
      </c>
      <c r="F632" s="31">
        <v>2.0</v>
      </c>
      <c r="G632" s="31" t="s">
        <v>89</v>
      </c>
      <c r="H632" s="32">
        <v>44502.0</v>
      </c>
      <c r="I632" s="31" t="s">
        <v>69</v>
      </c>
      <c r="J632" s="31" t="s">
        <v>1052</v>
      </c>
      <c r="K632" s="44"/>
      <c r="L632" s="35"/>
      <c r="M632" s="35"/>
      <c r="N632" s="31" t="s">
        <v>1053</v>
      </c>
      <c r="O632" s="31" t="s">
        <v>1054</v>
      </c>
      <c r="P632" s="31" t="s">
        <v>7</v>
      </c>
      <c r="Q632" s="33"/>
      <c r="R632" s="33"/>
      <c r="S632" s="31" t="s">
        <v>7</v>
      </c>
      <c r="T632" s="32">
        <v>44872.0</v>
      </c>
      <c r="U632" s="31" t="s">
        <v>97</v>
      </c>
      <c r="V632" s="31"/>
      <c r="W632" s="29"/>
      <c r="X632" s="29"/>
      <c r="Y632" s="29"/>
      <c r="Z632" s="29"/>
      <c r="AA632" s="29"/>
      <c r="AB632" s="29"/>
      <c r="AC632" s="29"/>
      <c r="AD632" s="29"/>
      <c r="AE632" s="29"/>
      <c r="AF632" s="29"/>
    </row>
    <row r="633">
      <c r="A633" s="31">
        <v>632.0</v>
      </c>
      <c r="B633" s="31" t="s">
        <v>345</v>
      </c>
      <c r="C633" s="31" t="s">
        <v>663</v>
      </c>
      <c r="D633" s="31" t="s">
        <v>1064</v>
      </c>
      <c r="E633" s="31" t="s">
        <v>808</v>
      </c>
      <c r="F633" s="31">
        <v>2.0</v>
      </c>
      <c r="G633" s="31" t="s">
        <v>89</v>
      </c>
      <c r="H633" s="32">
        <v>44502.0</v>
      </c>
      <c r="I633" s="31" t="s">
        <v>69</v>
      </c>
      <c r="J633" s="31" t="s">
        <v>1052</v>
      </c>
      <c r="K633" s="44"/>
      <c r="L633" s="35"/>
      <c r="M633" s="35"/>
      <c r="N633" s="31" t="s">
        <v>1053</v>
      </c>
      <c r="O633" s="31" t="s">
        <v>1054</v>
      </c>
      <c r="P633" s="31" t="s">
        <v>7</v>
      </c>
      <c r="Q633" s="33"/>
      <c r="R633" s="33"/>
      <c r="S633" s="31" t="s">
        <v>7</v>
      </c>
      <c r="T633" s="32">
        <v>44872.0</v>
      </c>
      <c r="U633" s="31" t="s">
        <v>97</v>
      </c>
      <c r="V633" s="31"/>
      <c r="W633" s="29"/>
      <c r="X633" s="29"/>
      <c r="Y633" s="29"/>
      <c r="Z633" s="29"/>
      <c r="AA633" s="29"/>
      <c r="AB633" s="29"/>
      <c r="AC633" s="29"/>
      <c r="AD633" s="29"/>
      <c r="AE633" s="29"/>
      <c r="AF633" s="29"/>
    </row>
    <row r="634">
      <c r="A634" s="31">
        <v>633.0</v>
      </c>
      <c r="B634" s="31" t="s">
        <v>345</v>
      </c>
      <c r="C634" s="31" t="s">
        <v>663</v>
      </c>
      <c r="D634" s="31" t="s">
        <v>1065</v>
      </c>
      <c r="E634" s="31" t="s">
        <v>808</v>
      </c>
      <c r="F634" s="31">
        <v>2.0</v>
      </c>
      <c r="G634" s="31" t="s">
        <v>89</v>
      </c>
      <c r="H634" s="32">
        <v>44502.0</v>
      </c>
      <c r="I634" s="31" t="s">
        <v>69</v>
      </c>
      <c r="J634" s="31" t="s">
        <v>1052</v>
      </c>
      <c r="K634" s="44"/>
      <c r="L634" s="35"/>
      <c r="M634" s="35"/>
      <c r="N634" s="31" t="s">
        <v>1053</v>
      </c>
      <c r="O634" s="31" t="s">
        <v>1054</v>
      </c>
      <c r="P634" s="31" t="s">
        <v>7</v>
      </c>
      <c r="Q634" s="33"/>
      <c r="R634" s="33"/>
      <c r="S634" s="31" t="s">
        <v>7</v>
      </c>
      <c r="T634" s="32">
        <v>44872.0</v>
      </c>
      <c r="U634" s="31" t="s">
        <v>97</v>
      </c>
      <c r="V634" s="31"/>
      <c r="W634" s="29"/>
      <c r="X634" s="29"/>
      <c r="Y634" s="29"/>
      <c r="Z634" s="29"/>
      <c r="AA634" s="29"/>
      <c r="AB634" s="29"/>
      <c r="AC634" s="29"/>
      <c r="AD634" s="29"/>
      <c r="AE634" s="29"/>
      <c r="AF634" s="29"/>
    </row>
    <row r="635">
      <c r="A635" s="31">
        <v>634.0</v>
      </c>
      <c r="B635" s="31" t="s">
        <v>345</v>
      </c>
      <c r="C635" s="31" t="s">
        <v>663</v>
      </c>
      <c r="D635" s="31" t="s">
        <v>1066</v>
      </c>
      <c r="E635" s="31" t="s">
        <v>808</v>
      </c>
      <c r="F635" s="31">
        <v>2.0</v>
      </c>
      <c r="G635" s="31" t="s">
        <v>89</v>
      </c>
      <c r="H635" s="32">
        <v>44502.0</v>
      </c>
      <c r="I635" s="31" t="s">
        <v>69</v>
      </c>
      <c r="J635" s="31" t="s">
        <v>1052</v>
      </c>
      <c r="K635" s="44"/>
      <c r="L635" s="35"/>
      <c r="M635" s="35"/>
      <c r="N635" s="31" t="s">
        <v>1053</v>
      </c>
      <c r="O635" s="31" t="s">
        <v>1054</v>
      </c>
      <c r="P635" s="31" t="s">
        <v>7</v>
      </c>
      <c r="Q635" s="33"/>
      <c r="R635" s="33"/>
      <c r="S635" s="31" t="s">
        <v>7</v>
      </c>
      <c r="T635" s="32">
        <v>44872.0</v>
      </c>
      <c r="U635" s="31" t="s">
        <v>97</v>
      </c>
      <c r="V635" s="31"/>
      <c r="W635" s="29"/>
      <c r="X635" s="29"/>
      <c r="Y635" s="29"/>
      <c r="Z635" s="29"/>
      <c r="AA635" s="29"/>
      <c r="AB635" s="29"/>
      <c r="AC635" s="29"/>
      <c r="AD635" s="29"/>
      <c r="AE635" s="29"/>
      <c r="AF635" s="29"/>
    </row>
    <row r="636">
      <c r="A636" s="31">
        <v>635.0</v>
      </c>
      <c r="B636" s="31" t="s">
        <v>345</v>
      </c>
      <c r="C636" s="31" t="s">
        <v>663</v>
      </c>
      <c r="D636" s="31" t="s">
        <v>1067</v>
      </c>
      <c r="E636" s="31" t="s">
        <v>808</v>
      </c>
      <c r="F636" s="31">
        <v>2.0</v>
      </c>
      <c r="G636" s="31" t="s">
        <v>89</v>
      </c>
      <c r="H636" s="32">
        <v>44502.0</v>
      </c>
      <c r="I636" s="31" t="s">
        <v>69</v>
      </c>
      <c r="J636" s="31" t="s">
        <v>1052</v>
      </c>
      <c r="K636" s="44"/>
      <c r="L636" s="35"/>
      <c r="M636" s="35"/>
      <c r="N636" s="31" t="s">
        <v>1053</v>
      </c>
      <c r="O636" s="31" t="s">
        <v>1068</v>
      </c>
      <c r="P636" s="31" t="s">
        <v>7</v>
      </c>
      <c r="Q636" s="33"/>
      <c r="R636" s="33"/>
      <c r="S636" s="31" t="s">
        <v>7</v>
      </c>
      <c r="T636" s="32">
        <v>44872.0</v>
      </c>
      <c r="U636" s="31" t="s">
        <v>97</v>
      </c>
      <c r="V636" s="31"/>
      <c r="W636" s="29"/>
      <c r="X636" s="29"/>
      <c r="Y636" s="29"/>
      <c r="Z636" s="29"/>
      <c r="AA636" s="29"/>
      <c r="AB636" s="29"/>
      <c r="AC636" s="29"/>
      <c r="AD636" s="29"/>
      <c r="AE636" s="29"/>
      <c r="AF636" s="29"/>
    </row>
    <row r="637">
      <c r="A637" s="31">
        <v>636.0</v>
      </c>
      <c r="B637" s="31" t="s">
        <v>345</v>
      </c>
      <c r="C637" s="31" t="s">
        <v>663</v>
      </c>
      <c r="D637" s="31" t="s">
        <v>1069</v>
      </c>
      <c r="E637" s="31" t="s">
        <v>95</v>
      </c>
      <c r="F637" s="31">
        <v>2.0</v>
      </c>
      <c r="G637" s="31" t="s">
        <v>89</v>
      </c>
      <c r="H637" s="32">
        <v>44502.0</v>
      </c>
      <c r="I637" s="31" t="s">
        <v>69</v>
      </c>
      <c r="J637" s="31" t="s">
        <v>1070</v>
      </c>
      <c r="K637" s="44"/>
      <c r="L637" s="35"/>
      <c r="M637" s="35"/>
      <c r="N637" s="31" t="s">
        <v>153</v>
      </c>
      <c r="O637" s="31" t="s">
        <v>1071</v>
      </c>
      <c r="P637" s="31" t="s">
        <v>7</v>
      </c>
      <c r="Q637" s="33"/>
      <c r="R637" s="33"/>
      <c r="S637" s="31" t="s">
        <v>7</v>
      </c>
      <c r="T637" s="32">
        <v>44872.0</v>
      </c>
      <c r="U637" s="31" t="s">
        <v>97</v>
      </c>
      <c r="V637" s="31"/>
      <c r="W637" s="29"/>
      <c r="X637" s="29"/>
      <c r="Y637" s="29"/>
      <c r="Z637" s="29"/>
      <c r="AA637" s="29"/>
      <c r="AB637" s="29"/>
      <c r="AC637" s="29"/>
      <c r="AD637" s="29"/>
      <c r="AE637" s="29"/>
      <c r="AF637" s="29"/>
    </row>
    <row r="638">
      <c r="A638" s="31">
        <v>637.0</v>
      </c>
      <c r="B638" s="31" t="s">
        <v>190</v>
      </c>
      <c r="C638" s="31" t="s">
        <v>800</v>
      </c>
      <c r="D638" s="31" t="s">
        <v>1072</v>
      </c>
      <c r="E638" s="31" t="s">
        <v>95</v>
      </c>
      <c r="F638" s="31">
        <v>3.0</v>
      </c>
      <c r="G638" s="31" t="s">
        <v>89</v>
      </c>
      <c r="H638" s="32">
        <v>44502.0</v>
      </c>
      <c r="I638" s="31" t="s">
        <v>69</v>
      </c>
      <c r="J638" s="31"/>
      <c r="K638" s="44">
        <v>44525.0</v>
      </c>
      <c r="L638" s="35"/>
      <c r="M638" s="35"/>
      <c r="N638" s="31" t="s">
        <v>1073</v>
      </c>
      <c r="O638" s="31" t="s">
        <v>1031</v>
      </c>
      <c r="P638" s="31" t="s">
        <v>71</v>
      </c>
      <c r="Q638" s="31" t="s">
        <v>84</v>
      </c>
      <c r="R638" s="33"/>
      <c r="S638" s="31" t="s">
        <v>90</v>
      </c>
      <c r="T638" s="32">
        <v>44865.0</v>
      </c>
      <c r="U638" s="31" t="s">
        <v>97</v>
      </c>
      <c r="V638" s="31" t="s">
        <v>1074</v>
      </c>
      <c r="W638" s="29"/>
      <c r="X638" s="29"/>
      <c r="Y638" s="29"/>
      <c r="Z638" s="29"/>
      <c r="AA638" s="29"/>
      <c r="AB638" s="29"/>
      <c r="AC638" s="29"/>
      <c r="AD638" s="29"/>
      <c r="AE638" s="29"/>
      <c r="AF638" s="29"/>
    </row>
    <row r="639">
      <c r="A639" s="31">
        <v>638.0</v>
      </c>
      <c r="B639" s="31" t="s">
        <v>190</v>
      </c>
      <c r="C639" s="31" t="s">
        <v>800</v>
      </c>
      <c r="D639" s="31" t="s">
        <v>1075</v>
      </c>
      <c r="E639" s="31" t="s">
        <v>430</v>
      </c>
      <c r="F639" s="31">
        <v>1.0</v>
      </c>
      <c r="G639" s="31" t="s">
        <v>89</v>
      </c>
      <c r="H639" s="32">
        <v>44502.0</v>
      </c>
      <c r="I639" s="31" t="s">
        <v>69</v>
      </c>
      <c r="J639" s="31"/>
      <c r="K639" s="44">
        <v>44525.0</v>
      </c>
      <c r="L639" s="35"/>
      <c r="M639" s="35"/>
      <c r="N639" s="31" t="s">
        <v>204</v>
      </c>
      <c r="O639" s="31" t="s">
        <v>1076</v>
      </c>
      <c r="P639" s="31" t="s">
        <v>7</v>
      </c>
      <c r="Q639" s="31" t="s">
        <v>84</v>
      </c>
      <c r="R639" s="33"/>
      <c r="S639" s="31" t="s">
        <v>7</v>
      </c>
      <c r="T639" s="32">
        <v>44753.0</v>
      </c>
      <c r="U639" s="31" t="s">
        <v>61</v>
      </c>
      <c r="V639" s="31" t="s">
        <v>1077</v>
      </c>
      <c r="W639" s="29"/>
      <c r="X639" s="29"/>
      <c r="Y639" s="29"/>
      <c r="Z639" s="29"/>
      <c r="AA639" s="29"/>
      <c r="AB639" s="29"/>
      <c r="AC639" s="29"/>
      <c r="AD639" s="29"/>
      <c r="AE639" s="29"/>
      <c r="AF639" s="29"/>
    </row>
    <row r="640">
      <c r="A640" s="31">
        <v>639.0</v>
      </c>
      <c r="B640" s="31" t="s">
        <v>190</v>
      </c>
      <c r="C640" s="31" t="s">
        <v>800</v>
      </c>
      <c r="D640" s="31" t="s">
        <v>1078</v>
      </c>
      <c r="E640" s="31" t="s">
        <v>95</v>
      </c>
      <c r="F640" s="35"/>
      <c r="G640" s="31" t="s">
        <v>89</v>
      </c>
      <c r="H640" s="32">
        <v>44502.0</v>
      </c>
      <c r="I640" s="31" t="s">
        <v>6</v>
      </c>
      <c r="J640" s="31"/>
      <c r="K640" s="44"/>
      <c r="L640" s="35"/>
      <c r="M640" s="35"/>
      <c r="N640" s="31" t="s">
        <v>1079</v>
      </c>
      <c r="O640" s="31" t="s">
        <v>1080</v>
      </c>
      <c r="P640" s="31" t="s">
        <v>6</v>
      </c>
      <c r="Q640" s="31" t="s">
        <v>6</v>
      </c>
      <c r="R640" s="33"/>
      <c r="S640" s="35"/>
      <c r="T640" s="32">
        <v>44753.0</v>
      </c>
      <c r="U640" s="31" t="s">
        <v>97</v>
      </c>
      <c r="V640" s="31" t="s">
        <v>1081</v>
      </c>
      <c r="W640" s="29"/>
      <c r="X640" s="29"/>
      <c r="Y640" s="29"/>
      <c r="Z640" s="29"/>
      <c r="AA640" s="29"/>
      <c r="AB640" s="29"/>
      <c r="AC640" s="29"/>
      <c r="AD640" s="29"/>
      <c r="AE640" s="29"/>
      <c r="AF640" s="29"/>
    </row>
    <row r="641">
      <c r="A641" s="31">
        <v>640.0</v>
      </c>
      <c r="B641" s="31" t="s">
        <v>74</v>
      </c>
      <c r="C641" s="31" t="s">
        <v>965</v>
      </c>
      <c r="D641" s="31" t="s">
        <v>1082</v>
      </c>
      <c r="E641" s="31" t="s">
        <v>95</v>
      </c>
      <c r="F641" s="31">
        <v>2.0</v>
      </c>
      <c r="G641" s="31" t="s">
        <v>89</v>
      </c>
      <c r="H641" s="32">
        <v>44508.0</v>
      </c>
      <c r="I641" s="31" t="s">
        <v>69</v>
      </c>
      <c r="J641" s="31"/>
      <c r="K641" s="44"/>
      <c r="L641" s="35"/>
      <c r="M641" s="35"/>
      <c r="N641" s="31"/>
      <c r="O641" s="31"/>
      <c r="P641" s="31" t="s">
        <v>71</v>
      </c>
      <c r="Q641" s="33"/>
      <c r="R641" s="33"/>
      <c r="S641" s="35"/>
      <c r="T641" s="33"/>
      <c r="U641" s="31" t="s">
        <v>97</v>
      </c>
      <c r="V641" s="31"/>
      <c r="W641" s="29"/>
      <c r="X641" s="29"/>
      <c r="Y641" s="29"/>
      <c r="Z641" s="29"/>
      <c r="AA641" s="29"/>
      <c r="AB641" s="29"/>
      <c r="AC641" s="29"/>
      <c r="AD641" s="29"/>
      <c r="AE641" s="29"/>
      <c r="AF641" s="29"/>
    </row>
    <row r="642">
      <c r="A642" s="31">
        <v>641.0</v>
      </c>
      <c r="B642" s="31" t="s">
        <v>74</v>
      </c>
      <c r="C642" s="31" t="s">
        <v>965</v>
      </c>
      <c r="D642" s="31" t="s">
        <v>1083</v>
      </c>
      <c r="E642" s="31" t="s">
        <v>152</v>
      </c>
      <c r="F642" s="31">
        <v>2.0</v>
      </c>
      <c r="G642" s="31" t="s">
        <v>89</v>
      </c>
      <c r="H642" s="32">
        <v>44508.0</v>
      </c>
      <c r="I642" s="31" t="s">
        <v>69</v>
      </c>
      <c r="J642" s="31" t="s">
        <v>108</v>
      </c>
      <c r="K642" s="44"/>
      <c r="L642" s="35"/>
      <c r="M642" s="35"/>
      <c r="N642" s="31"/>
      <c r="O642" s="31"/>
      <c r="P642" s="31" t="s">
        <v>71</v>
      </c>
      <c r="Q642" s="33"/>
      <c r="R642" s="33"/>
      <c r="S642" s="35"/>
      <c r="T642" s="33"/>
      <c r="U642" s="31" t="s">
        <v>61</v>
      </c>
      <c r="V642" s="31"/>
      <c r="W642" s="29"/>
      <c r="X642" s="29"/>
      <c r="Y642" s="29"/>
      <c r="Z642" s="29"/>
      <c r="AA642" s="29"/>
      <c r="AB642" s="29"/>
      <c r="AC642" s="29"/>
      <c r="AD642" s="29"/>
      <c r="AE642" s="29"/>
      <c r="AF642" s="29"/>
    </row>
    <row r="643">
      <c r="A643" s="31">
        <v>642.0</v>
      </c>
      <c r="B643" s="31" t="s">
        <v>74</v>
      </c>
      <c r="C643" s="31" t="s">
        <v>965</v>
      </c>
      <c r="D643" s="31" t="s">
        <v>1084</v>
      </c>
      <c r="E643" s="31" t="s">
        <v>152</v>
      </c>
      <c r="F643" s="31">
        <v>2.0</v>
      </c>
      <c r="G643" s="31" t="s">
        <v>89</v>
      </c>
      <c r="H643" s="32">
        <v>44508.0</v>
      </c>
      <c r="I643" s="31" t="s">
        <v>69</v>
      </c>
      <c r="J643" s="31" t="s">
        <v>108</v>
      </c>
      <c r="K643" s="44"/>
      <c r="L643" s="35"/>
      <c r="M643" s="35"/>
      <c r="N643" s="31"/>
      <c r="O643" s="31"/>
      <c r="P643" s="31" t="s">
        <v>71</v>
      </c>
      <c r="Q643" s="33"/>
      <c r="R643" s="33"/>
      <c r="S643" s="35"/>
      <c r="T643" s="33"/>
      <c r="U643" s="31" t="s">
        <v>61</v>
      </c>
      <c r="V643" s="31"/>
      <c r="W643" s="29"/>
      <c r="X643" s="29"/>
      <c r="Y643" s="29"/>
      <c r="Z643" s="29"/>
      <c r="AA643" s="29"/>
      <c r="AB643" s="29"/>
      <c r="AC643" s="29"/>
      <c r="AD643" s="29"/>
      <c r="AE643" s="29"/>
      <c r="AF643" s="29"/>
    </row>
    <row r="644">
      <c r="A644" s="31">
        <v>643.0</v>
      </c>
      <c r="B644" s="31" t="s">
        <v>74</v>
      </c>
      <c r="C644" s="31" t="s">
        <v>965</v>
      </c>
      <c r="D644" s="31" t="s">
        <v>1085</v>
      </c>
      <c r="E644" s="31" t="s">
        <v>67</v>
      </c>
      <c r="F644" s="31">
        <v>2.0</v>
      </c>
      <c r="G644" s="31" t="s">
        <v>89</v>
      </c>
      <c r="H644" s="32">
        <v>44508.0</v>
      </c>
      <c r="I644" s="31" t="s">
        <v>69</v>
      </c>
      <c r="J644" s="31" t="s">
        <v>108</v>
      </c>
      <c r="K644" s="44"/>
      <c r="L644" s="35"/>
      <c r="M644" s="35"/>
      <c r="N644" s="31"/>
      <c r="O644" s="31"/>
      <c r="P644" s="31" t="s">
        <v>71</v>
      </c>
      <c r="Q644" s="33"/>
      <c r="R644" s="33"/>
      <c r="S644" s="35"/>
      <c r="T644" s="33"/>
      <c r="U644" s="31" t="s">
        <v>61</v>
      </c>
      <c r="V644" s="31"/>
      <c r="W644" s="29"/>
      <c r="X644" s="29"/>
      <c r="Y644" s="29"/>
      <c r="Z644" s="29"/>
      <c r="AA644" s="29"/>
      <c r="AB644" s="29"/>
      <c r="AC644" s="29"/>
      <c r="AD644" s="29"/>
      <c r="AE644" s="29"/>
      <c r="AF644" s="29"/>
    </row>
    <row r="645">
      <c r="A645" s="31">
        <v>644.0</v>
      </c>
      <c r="B645" s="31" t="s">
        <v>690</v>
      </c>
      <c r="C645" s="31" t="s">
        <v>691</v>
      </c>
      <c r="D645" s="31" t="s">
        <v>1086</v>
      </c>
      <c r="E645" s="31" t="s">
        <v>95</v>
      </c>
      <c r="F645" s="31">
        <v>2.0</v>
      </c>
      <c r="G645" s="31" t="s">
        <v>89</v>
      </c>
      <c r="H645" s="32">
        <v>44508.0</v>
      </c>
      <c r="I645" s="31" t="s">
        <v>69</v>
      </c>
      <c r="J645" s="31" t="s">
        <v>97</v>
      </c>
      <c r="K645" s="44"/>
      <c r="L645" s="35"/>
      <c r="M645" s="35"/>
      <c r="N645" s="31" t="s">
        <v>177</v>
      </c>
      <c r="O645" s="31"/>
      <c r="P645" s="31" t="s">
        <v>71</v>
      </c>
      <c r="Q645" s="33"/>
      <c r="R645" s="33"/>
      <c r="S645" s="35"/>
      <c r="T645" s="33"/>
      <c r="U645" s="31" t="s">
        <v>123</v>
      </c>
      <c r="V645" s="31"/>
      <c r="W645" s="29"/>
      <c r="X645" s="29"/>
      <c r="Y645" s="29"/>
      <c r="Z645" s="29"/>
      <c r="AA645" s="29"/>
      <c r="AB645" s="29"/>
      <c r="AC645" s="29"/>
      <c r="AD645" s="29"/>
      <c r="AE645" s="29"/>
      <c r="AF645" s="29"/>
    </row>
    <row r="646">
      <c r="A646" s="31">
        <v>645.0</v>
      </c>
      <c r="B646" s="31" t="s">
        <v>690</v>
      </c>
      <c r="C646" s="31" t="s">
        <v>691</v>
      </c>
      <c r="D646" s="31" t="s">
        <v>1087</v>
      </c>
      <c r="E646" s="31" t="s">
        <v>152</v>
      </c>
      <c r="F646" s="31">
        <v>2.0</v>
      </c>
      <c r="G646" s="31" t="s">
        <v>89</v>
      </c>
      <c r="H646" s="32">
        <v>44508.0</v>
      </c>
      <c r="I646" s="31" t="s">
        <v>69</v>
      </c>
      <c r="J646" s="31" t="s">
        <v>71</v>
      </c>
      <c r="K646" s="44"/>
      <c r="L646" s="35"/>
      <c r="M646" s="35"/>
      <c r="N646" s="31" t="s">
        <v>1088</v>
      </c>
      <c r="O646" s="31"/>
      <c r="P646" s="31" t="s">
        <v>71</v>
      </c>
      <c r="Q646" s="33"/>
      <c r="R646" s="33"/>
      <c r="S646" s="35"/>
      <c r="T646" s="33"/>
      <c r="U646" s="31" t="s">
        <v>61</v>
      </c>
      <c r="V646" s="31"/>
      <c r="W646" s="29"/>
      <c r="X646" s="29"/>
      <c r="Y646" s="29"/>
      <c r="Z646" s="29"/>
      <c r="AA646" s="29"/>
      <c r="AB646" s="29"/>
      <c r="AC646" s="29"/>
      <c r="AD646" s="29"/>
      <c r="AE646" s="29"/>
      <c r="AF646" s="29"/>
    </row>
    <row r="647">
      <c r="A647" s="31">
        <v>646.0</v>
      </c>
      <c r="B647" s="31" t="s">
        <v>690</v>
      </c>
      <c r="C647" s="31" t="s">
        <v>691</v>
      </c>
      <c r="D647" s="31" t="s">
        <v>1089</v>
      </c>
      <c r="E647" s="31" t="s">
        <v>95</v>
      </c>
      <c r="F647" s="31">
        <v>2.0</v>
      </c>
      <c r="G647" s="31" t="s">
        <v>89</v>
      </c>
      <c r="H647" s="32">
        <v>44508.0</v>
      </c>
      <c r="I647" s="31" t="s">
        <v>69</v>
      </c>
      <c r="J647" s="31" t="s">
        <v>1090</v>
      </c>
      <c r="K647" s="44"/>
      <c r="L647" s="35"/>
      <c r="M647" s="35"/>
      <c r="N647" s="31" t="s">
        <v>177</v>
      </c>
      <c r="O647" s="31"/>
      <c r="P647" s="31" t="s">
        <v>71</v>
      </c>
      <c r="Q647" s="33"/>
      <c r="R647" s="33"/>
      <c r="S647" s="35"/>
      <c r="T647" s="33"/>
      <c r="U647" s="31" t="s">
        <v>123</v>
      </c>
      <c r="V647" s="31"/>
      <c r="W647" s="29"/>
      <c r="X647" s="29"/>
      <c r="Y647" s="29"/>
      <c r="Z647" s="29"/>
      <c r="AA647" s="29"/>
      <c r="AB647" s="29"/>
      <c r="AC647" s="29"/>
      <c r="AD647" s="29"/>
      <c r="AE647" s="29"/>
      <c r="AF647" s="29"/>
    </row>
    <row r="648">
      <c r="A648" s="31">
        <v>647.0</v>
      </c>
      <c r="B648" s="31" t="s">
        <v>690</v>
      </c>
      <c r="C648" s="31" t="s">
        <v>691</v>
      </c>
      <c r="D648" s="31" t="s">
        <v>1091</v>
      </c>
      <c r="E648" s="31" t="s">
        <v>95</v>
      </c>
      <c r="F648" s="31">
        <v>2.0</v>
      </c>
      <c r="G648" s="31" t="s">
        <v>89</v>
      </c>
      <c r="H648" s="32">
        <v>44508.0</v>
      </c>
      <c r="I648" s="31" t="s">
        <v>69</v>
      </c>
      <c r="J648" s="31" t="s">
        <v>1090</v>
      </c>
      <c r="K648" s="44"/>
      <c r="L648" s="35"/>
      <c r="M648" s="35"/>
      <c r="N648" s="31" t="s">
        <v>177</v>
      </c>
      <c r="O648" s="31"/>
      <c r="P648" s="31" t="s">
        <v>71</v>
      </c>
      <c r="Q648" s="33"/>
      <c r="R648" s="33"/>
      <c r="S648" s="35"/>
      <c r="T648" s="33"/>
      <c r="U648" s="31" t="s">
        <v>97</v>
      </c>
      <c r="V648" s="31"/>
      <c r="W648" s="29"/>
      <c r="X648" s="29"/>
      <c r="Y648" s="29"/>
      <c r="Z648" s="29"/>
      <c r="AA648" s="29"/>
      <c r="AB648" s="29"/>
      <c r="AC648" s="29"/>
      <c r="AD648" s="29"/>
      <c r="AE648" s="29"/>
      <c r="AF648" s="29"/>
    </row>
    <row r="649">
      <c r="A649" s="31">
        <v>648.0</v>
      </c>
      <c r="B649" s="31" t="s">
        <v>690</v>
      </c>
      <c r="C649" s="31" t="s">
        <v>691</v>
      </c>
      <c r="D649" s="31" t="s">
        <v>1092</v>
      </c>
      <c r="E649" s="31" t="s">
        <v>130</v>
      </c>
      <c r="F649" s="31">
        <v>2.0</v>
      </c>
      <c r="G649" s="31" t="s">
        <v>89</v>
      </c>
      <c r="H649" s="32">
        <v>44508.0</v>
      </c>
      <c r="I649" s="31" t="s">
        <v>69</v>
      </c>
      <c r="J649" s="31" t="s">
        <v>71</v>
      </c>
      <c r="K649" s="44"/>
      <c r="L649" s="35"/>
      <c r="M649" s="35"/>
      <c r="N649" s="31" t="s">
        <v>71</v>
      </c>
      <c r="O649" s="31"/>
      <c r="P649" s="31" t="s">
        <v>71</v>
      </c>
      <c r="Q649" s="33"/>
      <c r="R649" s="33"/>
      <c r="S649" s="35"/>
      <c r="T649" s="33"/>
      <c r="U649" s="31" t="s">
        <v>61</v>
      </c>
      <c r="V649" s="31"/>
      <c r="W649" s="29"/>
      <c r="X649" s="29"/>
      <c r="Y649" s="29"/>
      <c r="Z649" s="29"/>
      <c r="AA649" s="29"/>
      <c r="AB649" s="29"/>
      <c r="AC649" s="29"/>
      <c r="AD649" s="29"/>
      <c r="AE649" s="29"/>
      <c r="AF649" s="29"/>
    </row>
    <row r="650">
      <c r="A650" s="31">
        <v>649.0</v>
      </c>
      <c r="B650" s="31" t="s">
        <v>62</v>
      </c>
      <c r="C650" s="31" t="s">
        <v>714</v>
      </c>
      <c r="D650" s="31" t="s">
        <v>1093</v>
      </c>
      <c r="E650" s="31" t="s">
        <v>808</v>
      </c>
      <c r="F650" s="31">
        <v>2.0</v>
      </c>
      <c r="G650" s="31" t="s">
        <v>89</v>
      </c>
      <c r="H650" s="32">
        <v>44509.0</v>
      </c>
      <c r="I650" s="31" t="s">
        <v>69</v>
      </c>
      <c r="J650" s="31" t="s">
        <v>1094</v>
      </c>
      <c r="K650" s="44"/>
      <c r="L650" s="35"/>
      <c r="M650" s="35"/>
      <c r="N650" s="31" t="s">
        <v>179</v>
      </c>
      <c r="O650" s="31"/>
      <c r="P650" s="31" t="s">
        <v>71</v>
      </c>
      <c r="Q650" s="33"/>
      <c r="R650" s="33"/>
      <c r="S650" s="35"/>
      <c r="T650" s="33"/>
      <c r="U650" s="31" t="s">
        <v>61</v>
      </c>
      <c r="V650" s="31"/>
      <c r="W650" s="29"/>
      <c r="X650" s="29"/>
      <c r="Y650" s="29"/>
      <c r="Z650" s="29"/>
      <c r="AA650" s="29"/>
      <c r="AB650" s="29"/>
      <c r="AC650" s="29"/>
      <c r="AD650" s="29"/>
      <c r="AE650" s="29"/>
      <c r="AF650" s="29"/>
    </row>
    <row r="651">
      <c r="A651" s="31">
        <v>650.0</v>
      </c>
      <c r="B651" s="31" t="s">
        <v>199</v>
      </c>
      <c r="C651" s="31" t="s">
        <v>835</v>
      </c>
      <c r="D651" s="31" t="s">
        <v>1095</v>
      </c>
      <c r="E651" s="31" t="s">
        <v>95</v>
      </c>
      <c r="F651" s="31">
        <v>2.0</v>
      </c>
      <c r="G651" s="31" t="s">
        <v>89</v>
      </c>
      <c r="H651" s="32">
        <v>44509.0</v>
      </c>
      <c r="I651" s="31" t="s">
        <v>69</v>
      </c>
      <c r="J651" s="31"/>
      <c r="K651" s="44"/>
      <c r="L651" s="35"/>
      <c r="M651" s="35"/>
      <c r="N651" s="31" t="s">
        <v>177</v>
      </c>
      <c r="O651" s="31" t="s">
        <v>1096</v>
      </c>
      <c r="P651" s="31" t="s">
        <v>71</v>
      </c>
      <c r="Q651" s="33"/>
      <c r="R651" s="33"/>
      <c r="S651" s="35"/>
      <c r="T651" s="33"/>
      <c r="U651" s="31" t="s">
        <v>123</v>
      </c>
      <c r="V651" s="31"/>
      <c r="W651" s="29"/>
      <c r="X651" s="29"/>
      <c r="Y651" s="29"/>
      <c r="Z651" s="29"/>
      <c r="AA651" s="29"/>
      <c r="AB651" s="29"/>
      <c r="AC651" s="29"/>
      <c r="AD651" s="29"/>
      <c r="AE651" s="29"/>
      <c r="AF651" s="29"/>
    </row>
    <row r="652">
      <c r="A652" s="31">
        <v>651.0</v>
      </c>
      <c r="B652" s="31" t="s">
        <v>199</v>
      </c>
      <c r="C652" s="31" t="s">
        <v>835</v>
      </c>
      <c r="D652" s="31" t="s">
        <v>1097</v>
      </c>
      <c r="E652" s="31" t="s">
        <v>95</v>
      </c>
      <c r="F652" s="31">
        <v>2.0</v>
      </c>
      <c r="G652" s="31" t="s">
        <v>89</v>
      </c>
      <c r="H652" s="32">
        <v>44509.0</v>
      </c>
      <c r="I652" s="31" t="s">
        <v>69</v>
      </c>
      <c r="J652" s="31" t="s">
        <v>1098</v>
      </c>
      <c r="K652" s="34"/>
      <c r="L652" s="35"/>
      <c r="M652" s="35"/>
      <c r="N652" s="31" t="s">
        <v>1099</v>
      </c>
      <c r="O652" s="31" t="s">
        <v>1100</v>
      </c>
      <c r="P652" s="31" t="s">
        <v>83</v>
      </c>
      <c r="Q652" s="31" t="s">
        <v>84</v>
      </c>
      <c r="R652" s="33"/>
      <c r="S652" s="35"/>
      <c r="T652" s="33"/>
      <c r="U652" s="31" t="s">
        <v>97</v>
      </c>
      <c r="V652" s="31" t="s">
        <v>1058</v>
      </c>
      <c r="W652" s="29"/>
      <c r="X652" s="29"/>
      <c r="Y652" s="29"/>
      <c r="Z652" s="29"/>
      <c r="AA652" s="29"/>
      <c r="AB652" s="29"/>
      <c r="AC652" s="29"/>
      <c r="AD652" s="29"/>
      <c r="AE652" s="29"/>
      <c r="AF652" s="29"/>
    </row>
    <row r="653">
      <c r="A653" s="31">
        <v>652.0</v>
      </c>
      <c r="B653" s="31" t="s">
        <v>74</v>
      </c>
      <c r="C653" s="31" t="s">
        <v>714</v>
      </c>
      <c r="D653" s="31" t="s">
        <v>1101</v>
      </c>
      <c r="E653" s="31" t="s">
        <v>152</v>
      </c>
      <c r="F653" s="31">
        <v>2.0</v>
      </c>
      <c r="G653" s="31" t="s">
        <v>89</v>
      </c>
      <c r="H653" s="32">
        <v>44509.0</v>
      </c>
      <c r="I653" s="31" t="s">
        <v>69</v>
      </c>
      <c r="J653" s="31" t="s">
        <v>1102</v>
      </c>
      <c r="K653" s="34"/>
      <c r="L653" s="35"/>
      <c r="M653" s="35"/>
      <c r="N653" s="31" t="s">
        <v>1103</v>
      </c>
      <c r="O653" s="31"/>
      <c r="P653" s="31" t="s">
        <v>71</v>
      </c>
      <c r="Q653" s="33"/>
      <c r="R653" s="33"/>
      <c r="S653" s="35"/>
      <c r="T653" s="33"/>
      <c r="U653" s="31" t="s">
        <v>61</v>
      </c>
      <c r="V653" s="31"/>
      <c r="W653" s="29"/>
      <c r="X653" s="29"/>
      <c r="Y653" s="29"/>
      <c r="Z653" s="29"/>
      <c r="AA653" s="29"/>
      <c r="AB653" s="29"/>
      <c r="AC653" s="29"/>
      <c r="AD653" s="29"/>
      <c r="AE653" s="29"/>
      <c r="AF653" s="29"/>
    </row>
    <row r="654">
      <c r="A654" s="31">
        <v>653.0</v>
      </c>
      <c r="B654" s="31" t="s">
        <v>199</v>
      </c>
      <c r="C654" s="31" t="s">
        <v>835</v>
      </c>
      <c r="D654" s="31" t="s">
        <v>1104</v>
      </c>
      <c r="E654" s="31" t="s">
        <v>130</v>
      </c>
      <c r="F654" s="31">
        <v>2.0</v>
      </c>
      <c r="G654" s="31" t="s">
        <v>89</v>
      </c>
      <c r="H654" s="32">
        <v>44509.0</v>
      </c>
      <c r="I654" s="31" t="s">
        <v>69</v>
      </c>
      <c r="J654" s="31"/>
      <c r="K654" s="34"/>
      <c r="L654" s="35"/>
      <c r="M654" s="35"/>
      <c r="N654" s="31" t="s">
        <v>204</v>
      </c>
      <c r="O654" s="31" t="s">
        <v>1105</v>
      </c>
      <c r="P654" s="31" t="s">
        <v>83</v>
      </c>
      <c r="Q654" s="31" t="s">
        <v>84</v>
      </c>
      <c r="R654" s="33"/>
      <c r="S654" s="35"/>
      <c r="T654" s="33"/>
      <c r="U654" s="31" t="s">
        <v>61</v>
      </c>
      <c r="V654" s="31" t="s">
        <v>1058</v>
      </c>
      <c r="W654" s="29"/>
      <c r="X654" s="29"/>
      <c r="Y654" s="29"/>
      <c r="Z654" s="29"/>
      <c r="AA654" s="29"/>
      <c r="AB654" s="29"/>
      <c r="AC654" s="29"/>
      <c r="AD654" s="29"/>
      <c r="AE654" s="29"/>
      <c r="AF654" s="29"/>
    </row>
    <row r="655">
      <c r="A655" s="31">
        <v>654.0</v>
      </c>
      <c r="B655" s="31" t="s">
        <v>199</v>
      </c>
      <c r="C655" s="31" t="s">
        <v>835</v>
      </c>
      <c r="D655" s="31" t="s">
        <v>1106</v>
      </c>
      <c r="E655" s="31" t="s">
        <v>57</v>
      </c>
      <c r="F655" s="31">
        <v>2.0</v>
      </c>
      <c r="G655" s="31" t="s">
        <v>89</v>
      </c>
      <c r="H655" s="32">
        <v>44509.0</v>
      </c>
      <c r="I655" s="31" t="s">
        <v>69</v>
      </c>
      <c r="J655" s="31"/>
      <c r="K655" s="34"/>
      <c r="L655" s="35"/>
      <c r="M655" s="35"/>
      <c r="N655" s="31" t="s">
        <v>204</v>
      </c>
      <c r="O655" s="31" t="s">
        <v>1107</v>
      </c>
      <c r="P655" s="31" t="s">
        <v>83</v>
      </c>
      <c r="Q655" s="31" t="s">
        <v>84</v>
      </c>
      <c r="R655" s="33"/>
      <c r="S655" s="35"/>
      <c r="T655" s="33"/>
      <c r="U655" s="31" t="s">
        <v>123</v>
      </c>
      <c r="V655" s="31" t="s">
        <v>1058</v>
      </c>
      <c r="W655" s="29"/>
      <c r="X655" s="29"/>
      <c r="Y655" s="29"/>
      <c r="Z655" s="29"/>
      <c r="AA655" s="29"/>
      <c r="AB655" s="29"/>
      <c r="AC655" s="29"/>
      <c r="AD655" s="29"/>
      <c r="AE655" s="29"/>
      <c r="AF655" s="29"/>
    </row>
    <row r="656">
      <c r="A656" s="31">
        <v>655.0</v>
      </c>
      <c r="B656" s="31" t="s">
        <v>199</v>
      </c>
      <c r="C656" s="31" t="s">
        <v>835</v>
      </c>
      <c r="D656" s="31" t="s">
        <v>1108</v>
      </c>
      <c r="E656" s="31" t="s">
        <v>347</v>
      </c>
      <c r="F656" s="31">
        <v>1.0</v>
      </c>
      <c r="G656" s="31" t="s">
        <v>89</v>
      </c>
      <c r="H656" s="32">
        <v>44509.0</v>
      </c>
      <c r="I656" s="31" t="s">
        <v>69</v>
      </c>
      <c r="J656" s="31"/>
      <c r="K656" s="34"/>
      <c r="L656" s="35"/>
      <c r="M656" s="35"/>
      <c r="N656" s="31" t="s">
        <v>177</v>
      </c>
      <c r="O656" s="31" t="s">
        <v>1109</v>
      </c>
      <c r="P656" s="31" t="s">
        <v>71</v>
      </c>
      <c r="Q656" s="33"/>
      <c r="R656" s="33"/>
      <c r="S656" s="35"/>
      <c r="T656" s="33"/>
      <c r="U656" s="31" t="s">
        <v>123</v>
      </c>
      <c r="V656" s="31"/>
      <c r="W656" s="29"/>
      <c r="X656" s="29"/>
      <c r="Y656" s="29"/>
      <c r="Z656" s="29"/>
      <c r="AA656" s="29"/>
      <c r="AB656" s="29"/>
      <c r="AC656" s="29"/>
      <c r="AD656" s="29"/>
      <c r="AE656" s="29"/>
      <c r="AF656" s="29"/>
    </row>
    <row r="657">
      <c r="A657" s="31">
        <v>656.0</v>
      </c>
      <c r="B657" s="31" t="s">
        <v>199</v>
      </c>
      <c r="C657" s="31" t="s">
        <v>835</v>
      </c>
      <c r="D657" s="31" t="s">
        <v>1110</v>
      </c>
      <c r="E657" s="31" t="s">
        <v>347</v>
      </c>
      <c r="F657" s="31">
        <v>1.0</v>
      </c>
      <c r="G657" s="31" t="s">
        <v>89</v>
      </c>
      <c r="H657" s="32">
        <v>44509.0</v>
      </c>
      <c r="I657" s="31" t="s">
        <v>69</v>
      </c>
      <c r="J657" s="31"/>
      <c r="K657" s="34"/>
      <c r="L657" s="35"/>
      <c r="M657" s="35"/>
      <c r="N657" s="31"/>
      <c r="O657" s="31" t="s">
        <v>1111</v>
      </c>
      <c r="P657" s="31" t="s">
        <v>83</v>
      </c>
      <c r="Q657" s="31" t="s">
        <v>84</v>
      </c>
      <c r="R657" s="33"/>
      <c r="S657" s="35"/>
      <c r="T657" s="33"/>
      <c r="U657" s="31" t="s">
        <v>123</v>
      </c>
      <c r="V657" s="31" t="s">
        <v>1058</v>
      </c>
      <c r="W657" s="29"/>
      <c r="X657" s="29"/>
      <c r="Y657" s="29"/>
      <c r="Z657" s="29"/>
      <c r="AA657" s="29"/>
      <c r="AB657" s="29"/>
      <c r="AC657" s="29"/>
      <c r="AD657" s="29"/>
      <c r="AE657" s="29"/>
      <c r="AF657" s="29"/>
    </row>
    <row r="658">
      <c r="A658" s="31">
        <v>657.0</v>
      </c>
      <c r="B658" s="31" t="s">
        <v>99</v>
      </c>
      <c r="C658" s="31" t="s">
        <v>705</v>
      </c>
      <c r="D658" s="31" t="s">
        <v>1112</v>
      </c>
      <c r="E658" s="31" t="s">
        <v>67</v>
      </c>
      <c r="F658" s="31">
        <v>2.0</v>
      </c>
      <c r="G658" s="31" t="s">
        <v>89</v>
      </c>
      <c r="H658" s="32">
        <v>44509.0</v>
      </c>
      <c r="I658" s="31" t="s">
        <v>69</v>
      </c>
      <c r="J658" s="31" t="s">
        <v>71</v>
      </c>
      <c r="K658" s="34"/>
      <c r="L658" s="35"/>
      <c r="M658" s="35"/>
      <c r="N658" s="31" t="s">
        <v>71</v>
      </c>
      <c r="O658" s="31"/>
      <c r="P658" s="31" t="s">
        <v>71</v>
      </c>
      <c r="Q658" s="33"/>
      <c r="R658" s="33"/>
      <c r="S658" s="35"/>
      <c r="T658" s="33"/>
      <c r="U658" s="31" t="s">
        <v>97</v>
      </c>
      <c r="V658" s="31"/>
      <c r="W658" s="29"/>
      <c r="X658" s="29"/>
      <c r="Y658" s="29"/>
      <c r="Z658" s="29"/>
      <c r="AA658" s="29"/>
      <c r="AB658" s="29"/>
      <c r="AC658" s="29"/>
      <c r="AD658" s="29"/>
      <c r="AE658" s="29"/>
      <c r="AF658" s="29"/>
    </row>
    <row r="659">
      <c r="A659" s="31">
        <v>658.0</v>
      </c>
      <c r="B659" s="31" t="s">
        <v>99</v>
      </c>
      <c r="C659" s="31" t="s">
        <v>705</v>
      </c>
      <c r="D659" s="31" t="s">
        <v>1113</v>
      </c>
      <c r="E659" s="31" t="s">
        <v>67</v>
      </c>
      <c r="F659" s="31">
        <v>2.0</v>
      </c>
      <c r="G659" s="31" t="s">
        <v>89</v>
      </c>
      <c r="H659" s="32">
        <v>44509.0</v>
      </c>
      <c r="I659" s="31" t="s">
        <v>69</v>
      </c>
      <c r="J659" s="31" t="s">
        <v>71</v>
      </c>
      <c r="K659" s="34"/>
      <c r="L659" s="35"/>
      <c r="M659" s="35"/>
      <c r="N659" s="31" t="s">
        <v>71</v>
      </c>
      <c r="O659" s="31"/>
      <c r="P659" s="31" t="s">
        <v>71</v>
      </c>
      <c r="Q659" s="33"/>
      <c r="R659" s="33"/>
      <c r="S659" s="35"/>
      <c r="T659" s="33"/>
      <c r="U659" s="31" t="s">
        <v>123</v>
      </c>
      <c r="V659" s="31"/>
      <c r="W659" s="29"/>
      <c r="X659" s="29"/>
      <c r="Y659" s="29"/>
      <c r="Z659" s="29"/>
      <c r="AA659" s="29"/>
      <c r="AB659" s="29"/>
      <c r="AC659" s="29"/>
      <c r="AD659" s="29"/>
      <c r="AE659" s="29"/>
      <c r="AF659" s="29"/>
    </row>
    <row r="660">
      <c r="A660" s="31">
        <v>659.0</v>
      </c>
      <c r="B660" s="31" t="s">
        <v>99</v>
      </c>
      <c r="C660" s="31" t="s">
        <v>705</v>
      </c>
      <c r="D660" s="31" t="s">
        <v>1114</v>
      </c>
      <c r="E660" s="31" t="s">
        <v>95</v>
      </c>
      <c r="F660" s="31">
        <v>2.0</v>
      </c>
      <c r="G660" s="31" t="s">
        <v>89</v>
      </c>
      <c r="H660" s="32">
        <v>44509.0</v>
      </c>
      <c r="I660" s="31" t="s">
        <v>69</v>
      </c>
      <c r="J660" s="31" t="s">
        <v>1115</v>
      </c>
      <c r="K660" s="34"/>
      <c r="L660" s="35"/>
      <c r="M660" s="35"/>
      <c r="N660" s="31" t="s">
        <v>1116</v>
      </c>
      <c r="O660" s="31"/>
      <c r="P660" s="31" t="s">
        <v>71</v>
      </c>
      <c r="Q660" s="33"/>
      <c r="R660" s="33"/>
      <c r="S660" s="35"/>
      <c r="T660" s="33"/>
      <c r="U660" s="31" t="s">
        <v>97</v>
      </c>
      <c r="V660" s="31"/>
      <c r="W660" s="29"/>
      <c r="X660" s="29"/>
      <c r="Y660" s="29"/>
      <c r="Z660" s="29"/>
      <c r="AA660" s="29"/>
      <c r="AB660" s="29"/>
      <c r="AC660" s="29"/>
      <c r="AD660" s="29"/>
      <c r="AE660" s="29"/>
      <c r="AF660" s="29"/>
    </row>
    <row r="661">
      <c r="A661" s="31">
        <v>660.0</v>
      </c>
      <c r="B661" s="31" t="s">
        <v>99</v>
      </c>
      <c r="C661" s="31" t="s">
        <v>705</v>
      </c>
      <c r="D661" s="31" t="s">
        <v>1117</v>
      </c>
      <c r="E661" s="31" t="s">
        <v>808</v>
      </c>
      <c r="F661" s="31">
        <v>2.0</v>
      </c>
      <c r="G661" s="31" t="s">
        <v>89</v>
      </c>
      <c r="H661" s="32">
        <v>44509.0</v>
      </c>
      <c r="I661" s="31" t="s">
        <v>69</v>
      </c>
      <c r="J661" s="31" t="s">
        <v>1118</v>
      </c>
      <c r="K661" s="34"/>
      <c r="L661" s="35"/>
      <c r="M661" s="35"/>
      <c r="N661" s="31" t="s">
        <v>177</v>
      </c>
      <c r="O661" s="31"/>
      <c r="P661" s="31" t="s">
        <v>71</v>
      </c>
      <c r="Q661" s="33"/>
      <c r="R661" s="33"/>
      <c r="S661" s="35"/>
      <c r="T661" s="33"/>
      <c r="U661" s="31" t="s">
        <v>123</v>
      </c>
      <c r="V661" s="31"/>
      <c r="W661" s="29"/>
      <c r="X661" s="29"/>
      <c r="Y661" s="29"/>
      <c r="Z661" s="29"/>
      <c r="AA661" s="29"/>
      <c r="AB661" s="29"/>
      <c r="AC661" s="29"/>
      <c r="AD661" s="29"/>
      <c r="AE661" s="29"/>
      <c r="AF661" s="29"/>
    </row>
    <row r="662">
      <c r="A662" s="31">
        <v>661.0</v>
      </c>
      <c r="B662" s="31" t="s">
        <v>99</v>
      </c>
      <c r="C662" s="31" t="s">
        <v>705</v>
      </c>
      <c r="D662" s="31" t="s">
        <v>1119</v>
      </c>
      <c r="E662" s="31" t="s">
        <v>120</v>
      </c>
      <c r="F662" s="31">
        <v>2.0</v>
      </c>
      <c r="G662" s="31" t="s">
        <v>89</v>
      </c>
      <c r="H662" s="32">
        <v>44509.0</v>
      </c>
      <c r="I662" s="31" t="s">
        <v>69</v>
      </c>
      <c r="J662" s="31"/>
      <c r="K662" s="34"/>
      <c r="L662" s="35"/>
      <c r="M662" s="35"/>
      <c r="N662" s="31" t="s">
        <v>71</v>
      </c>
      <c r="O662" s="31"/>
      <c r="P662" s="31" t="s">
        <v>71</v>
      </c>
      <c r="Q662" s="33"/>
      <c r="R662" s="33"/>
      <c r="S662" s="35"/>
      <c r="T662" s="33"/>
      <c r="U662" s="31" t="s">
        <v>123</v>
      </c>
      <c r="V662" s="31"/>
      <c r="W662" s="29"/>
      <c r="X662" s="29"/>
      <c r="Y662" s="29"/>
      <c r="Z662" s="29"/>
      <c r="AA662" s="29"/>
      <c r="AB662" s="29"/>
      <c r="AC662" s="29"/>
      <c r="AD662" s="29"/>
      <c r="AE662" s="29"/>
      <c r="AF662" s="29"/>
    </row>
    <row r="663">
      <c r="A663" s="31">
        <v>662.0</v>
      </c>
      <c r="B663" s="31" t="s">
        <v>199</v>
      </c>
      <c r="C663" s="31" t="s">
        <v>835</v>
      </c>
      <c r="D663" s="31" t="s">
        <v>1120</v>
      </c>
      <c r="E663" s="31" t="s">
        <v>152</v>
      </c>
      <c r="F663" s="31">
        <v>2.0</v>
      </c>
      <c r="G663" s="31" t="s">
        <v>89</v>
      </c>
      <c r="H663" s="32"/>
      <c r="I663" s="31" t="s">
        <v>69</v>
      </c>
      <c r="J663" s="31" t="s">
        <v>1121</v>
      </c>
      <c r="K663" s="34"/>
      <c r="L663" s="35"/>
      <c r="M663" s="35"/>
      <c r="N663" s="31" t="s">
        <v>570</v>
      </c>
      <c r="O663" s="31"/>
      <c r="P663" s="31" t="s">
        <v>71</v>
      </c>
      <c r="Q663" s="33"/>
      <c r="R663" s="33"/>
      <c r="S663" s="35"/>
      <c r="T663" s="33"/>
      <c r="U663" s="31" t="s">
        <v>61</v>
      </c>
      <c r="V663" s="31"/>
      <c r="W663" s="29"/>
      <c r="X663" s="29"/>
      <c r="Y663" s="29"/>
      <c r="Z663" s="29"/>
      <c r="AA663" s="29"/>
      <c r="AB663" s="29"/>
      <c r="AC663" s="29"/>
      <c r="AD663" s="29"/>
      <c r="AE663" s="29"/>
      <c r="AF663" s="29"/>
    </row>
    <row r="664">
      <c r="A664" s="31">
        <v>663.0</v>
      </c>
      <c r="B664" s="31" t="s">
        <v>150</v>
      </c>
      <c r="C664" s="31" t="s">
        <v>829</v>
      </c>
      <c r="D664" s="31" t="s">
        <v>1122</v>
      </c>
      <c r="E664" s="31" t="s">
        <v>130</v>
      </c>
      <c r="F664" s="31">
        <v>2.0</v>
      </c>
      <c r="G664" s="31" t="s">
        <v>89</v>
      </c>
      <c r="H664" s="32"/>
      <c r="I664" s="31" t="s">
        <v>6</v>
      </c>
      <c r="J664" s="31" t="s">
        <v>108</v>
      </c>
      <c r="K664" s="34"/>
      <c r="L664" s="35"/>
      <c r="M664" s="35"/>
      <c r="N664" s="31" t="s">
        <v>1022</v>
      </c>
      <c r="O664" s="31"/>
      <c r="P664" s="31" t="s">
        <v>83</v>
      </c>
      <c r="Q664" s="33"/>
      <c r="R664" s="33"/>
      <c r="S664" s="35"/>
      <c r="T664" s="33"/>
      <c r="U664" s="31" t="s">
        <v>61</v>
      </c>
      <c r="V664" s="31"/>
      <c r="W664" s="29"/>
      <c r="X664" s="29"/>
      <c r="Y664" s="29"/>
      <c r="Z664" s="29"/>
      <c r="AA664" s="29"/>
      <c r="AB664" s="29"/>
      <c r="AC664" s="29"/>
      <c r="AD664" s="29"/>
      <c r="AE664" s="29"/>
      <c r="AF664" s="29"/>
    </row>
    <row r="665">
      <c r="A665" s="31">
        <v>664.0</v>
      </c>
      <c r="B665" s="31" t="s">
        <v>62</v>
      </c>
      <c r="C665" s="31" t="s">
        <v>714</v>
      </c>
      <c r="D665" s="31" t="s">
        <v>1123</v>
      </c>
      <c r="E665" s="31" t="s">
        <v>130</v>
      </c>
      <c r="F665" s="31">
        <v>3.0</v>
      </c>
      <c r="G665" s="31" t="s">
        <v>97</v>
      </c>
      <c r="H665" s="32"/>
      <c r="I665" s="31" t="s">
        <v>69</v>
      </c>
      <c r="J665" s="31" t="s">
        <v>108</v>
      </c>
      <c r="K665" s="34"/>
      <c r="L665" s="35"/>
      <c r="M665" s="35"/>
      <c r="N665" s="31" t="s">
        <v>1124</v>
      </c>
      <c r="O665" s="31"/>
      <c r="P665" s="31" t="s">
        <v>71</v>
      </c>
      <c r="Q665" s="33"/>
      <c r="R665" s="33"/>
      <c r="S665" s="35"/>
      <c r="T665" s="33"/>
      <c r="U665" s="31" t="s">
        <v>61</v>
      </c>
      <c r="V665" s="31"/>
      <c r="W665" s="29"/>
      <c r="X665" s="29"/>
      <c r="Y665" s="29"/>
      <c r="Z665" s="29"/>
      <c r="AA665" s="29"/>
      <c r="AB665" s="29"/>
      <c r="AC665" s="29"/>
      <c r="AD665" s="29"/>
      <c r="AE665" s="29"/>
      <c r="AF665" s="29"/>
    </row>
    <row r="666">
      <c r="A666" s="31">
        <v>665.0</v>
      </c>
      <c r="B666" s="31" t="s">
        <v>62</v>
      </c>
      <c r="C666" s="31" t="s">
        <v>714</v>
      </c>
      <c r="D666" s="31" t="s">
        <v>1125</v>
      </c>
      <c r="E666" s="31" t="s">
        <v>130</v>
      </c>
      <c r="F666" s="31">
        <v>3.0</v>
      </c>
      <c r="G666" s="31" t="s">
        <v>97</v>
      </c>
      <c r="H666" s="32"/>
      <c r="I666" s="31" t="s">
        <v>69</v>
      </c>
      <c r="J666" s="31" t="s">
        <v>108</v>
      </c>
      <c r="K666" s="34"/>
      <c r="L666" s="35"/>
      <c r="M666" s="35"/>
      <c r="N666" s="31" t="s">
        <v>1124</v>
      </c>
      <c r="O666" s="31"/>
      <c r="P666" s="31" t="s">
        <v>71</v>
      </c>
      <c r="Q666" s="33"/>
      <c r="R666" s="33"/>
      <c r="S666" s="35"/>
      <c r="T666" s="33"/>
      <c r="U666" s="31" t="s">
        <v>123</v>
      </c>
      <c r="V666" s="31"/>
      <c r="W666" s="29"/>
      <c r="X666" s="29"/>
      <c r="Y666" s="29"/>
      <c r="Z666" s="29"/>
      <c r="AA666" s="29"/>
      <c r="AB666" s="29"/>
      <c r="AC666" s="29"/>
      <c r="AD666" s="29"/>
      <c r="AE666" s="29"/>
      <c r="AF666" s="29"/>
    </row>
    <row r="667">
      <c r="A667" s="31">
        <v>666.0</v>
      </c>
      <c r="B667" s="31" t="s">
        <v>690</v>
      </c>
      <c r="C667" s="31" t="s">
        <v>1126</v>
      </c>
      <c r="D667" s="31" t="s">
        <v>1127</v>
      </c>
      <c r="E667" s="31" t="s">
        <v>67</v>
      </c>
      <c r="F667" s="31">
        <v>3.0</v>
      </c>
      <c r="G667" s="31" t="s">
        <v>232</v>
      </c>
      <c r="H667" s="32">
        <v>44531.0</v>
      </c>
      <c r="I667" s="31" t="s">
        <v>69</v>
      </c>
      <c r="J667" s="31" t="s">
        <v>71</v>
      </c>
      <c r="K667" s="34"/>
      <c r="L667" s="35"/>
      <c r="M667" s="35"/>
      <c r="N667" s="31"/>
      <c r="O667" s="31"/>
      <c r="P667" s="31" t="s">
        <v>71</v>
      </c>
      <c r="Q667" s="33"/>
      <c r="R667" s="33"/>
      <c r="S667" s="35"/>
      <c r="T667" s="33"/>
      <c r="U667" s="35"/>
      <c r="V667" s="31"/>
      <c r="W667" s="29"/>
      <c r="X667" s="29"/>
      <c r="Y667" s="29"/>
      <c r="Z667" s="29"/>
      <c r="AA667" s="29"/>
      <c r="AB667" s="29"/>
      <c r="AC667" s="29"/>
      <c r="AD667" s="29"/>
      <c r="AE667" s="29"/>
      <c r="AF667" s="29"/>
    </row>
    <row r="668">
      <c r="A668" s="31">
        <v>667.0</v>
      </c>
      <c r="B668" s="31" t="s">
        <v>1128</v>
      </c>
      <c r="C668" s="31" t="s">
        <v>1128</v>
      </c>
      <c r="D668" s="31" t="s">
        <v>1129</v>
      </c>
      <c r="E668" s="31" t="s">
        <v>67</v>
      </c>
      <c r="F668" s="31">
        <v>3.0</v>
      </c>
      <c r="G668" s="31" t="s">
        <v>232</v>
      </c>
      <c r="H668" s="32">
        <v>44531.0</v>
      </c>
      <c r="I668" s="31" t="s">
        <v>69</v>
      </c>
      <c r="J668" s="31" t="s">
        <v>108</v>
      </c>
      <c r="K668" s="34"/>
      <c r="L668" s="35"/>
      <c r="M668" s="35"/>
      <c r="N668" s="31"/>
      <c r="O668" s="31"/>
      <c r="P668" s="31" t="s">
        <v>71</v>
      </c>
      <c r="Q668" s="33"/>
      <c r="R668" s="33"/>
      <c r="S668" s="35"/>
      <c r="T668" s="33"/>
      <c r="U668" s="35"/>
      <c r="V668" s="31"/>
      <c r="W668" s="29"/>
      <c r="X668" s="29"/>
      <c r="Y668" s="29"/>
      <c r="Z668" s="29"/>
      <c r="AA668" s="29"/>
      <c r="AB668" s="29"/>
      <c r="AC668" s="29"/>
      <c r="AD668" s="29"/>
      <c r="AE668" s="29"/>
      <c r="AF668" s="29"/>
    </row>
    <row r="669">
      <c r="A669" s="31">
        <v>668.0</v>
      </c>
      <c r="B669" s="31" t="s">
        <v>92</v>
      </c>
      <c r="C669" s="31" t="s">
        <v>677</v>
      </c>
      <c r="D669" s="31" t="s">
        <v>1130</v>
      </c>
      <c r="E669" s="31" t="s">
        <v>67</v>
      </c>
      <c r="F669" s="31">
        <v>3.0</v>
      </c>
      <c r="G669" s="31" t="s">
        <v>232</v>
      </c>
      <c r="H669" s="32">
        <v>44536.0</v>
      </c>
      <c r="I669" s="31" t="s">
        <v>69</v>
      </c>
      <c r="J669" s="31" t="s">
        <v>71</v>
      </c>
      <c r="K669" s="34"/>
      <c r="L669" s="35"/>
      <c r="M669" s="35"/>
      <c r="N669" s="31" t="s">
        <v>1131</v>
      </c>
      <c r="O669" s="31"/>
      <c r="P669" s="31" t="s">
        <v>71</v>
      </c>
      <c r="Q669" s="33"/>
      <c r="R669" s="33"/>
      <c r="S669" s="35"/>
      <c r="T669" s="33"/>
      <c r="U669" s="35"/>
      <c r="V669" s="31"/>
      <c r="W669" s="29"/>
      <c r="X669" s="29"/>
      <c r="Y669" s="29"/>
      <c r="Z669" s="29"/>
      <c r="AA669" s="29"/>
      <c r="AB669" s="29"/>
      <c r="AC669" s="29"/>
      <c r="AD669" s="29"/>
      <c r="AE669" s="29"/>
      <c r="AF669" s="29"/>
    </row>
    <row r="670">
      <c r="A670" s="31">
        <v>669.0</v>
      </c>
      <c r="B670" s="31" t="s">
        <v>150</v>
      </c>
      <c r="C670" s="31" t="s">
        <v>1132</v>
      </c>
      <c r="D670" s="31" t="s">
        <v>1133</v>
      </c>
      <c r="E670" s="31" t="s">
        <v>67</v>
      </c>
      <c r="F670" s="31">
        <v>3.0</v>
      </c>
      <c r="G670" s="31" t="s">
        <v>232</v>
      </c>
      <c r="H670" s="32">
        <v>44510.0</v>
      </c>
      <c r="I670" s="31" t="s">
        <v>69</v>
      </c>
      <c r="J670" s="31" t="s">
        <v>108</v>
      </c>
      <c r="K670" s="34"/>
      <c r="L670" s="35"/>
      <c r="M670" s="35"/>
      <c r="N670" s="31"/>
      <c r="O670" s="31"/>
      <c r="P670" s="31" t="s">
        <v>71</v>
      </c>
      <c r="Q670" s="33"/>
      <c r="R670" s="33"/>
      <c r="S670" s="35"/>
      <c r="T670" s="33"/>
      <c r="U670" s="35"/>
      <c r="V670" s="31"/>
      <c r="W670" s="29"/>
      <c r="X670" s="29"/>
      <c r="Y670" s="29"/>
      <c r="Z670" s="29"/>
      <c r="AA670" s="29"/>
      <c r="AB670" s="29"/>
      <c r="AC670" s="29"/>
      <c r="AD670" s="29"/>
      <c r="AE670" s="29"/>
      <c r="AF670" s="29"/>
    </row>
    <row r="671">
      <c r="A671" s="31">
        <v>670.0</v>
      </c>
      <c r="B671" s="31" t="s">
        <v>62</v>
      </c>
      <c r="C671" s="31" t="s">
        <v>714</v>
      </c>
      <c r="D671" s="31" t="s">
        <v>1134</v>
      </c>
      <c r="E671" s="31" t="s">
        <v>95</v>
      </c>
      <c r="F671" s="31">
        <v>2.0</v>
      </c>
      <c r="G671" s="31" t="s">
        <v>89</v>
      </c>
      <c r="H671" s="32">
        <v>44580.0</v>
      </c>
      <c r="I671" s="31"/>
      <c r="J671" s="31"/>
      <c r="K671" s="34"/>
      <c r="L671" s="35"/>
      <c r="M671" s="35"/>
      <c r="N671" s="31"/>
      <c r="O671" s="31" t="s">
        <v>298</v>
      </c>
      <c r="P671" s="31" t="s">
        <v>60</v>
      </c>
      <c r="Q671" s="31" t="s">
        <v>71</v>
      </c>
      <c r="R671" s="33"/>
      <c r="S671" s="35"/>
      <c r="T671" s="33"/>
      <c r="U671" s="31" t="s">
        <v>61</v>
      </c>
      <c r="V671" s="31"/>
      <c r="W671" s="29"/>
      <c r="X671" s="29"/>
      <c r="Y671" s="29"/>
      <c r="Z671" s="29"/>
      <c r="AA671" s="29"/>
      <c r="AB671" s="29"/>
      <c r="AC671" s="29"/>
      <c r="AD671" s="29"/>
      <c r="AE671" s="29"/>
      <c r="AF671" s="29"/>
    </row>
    <row r="672">
      <c r="A672" s="31">
        <v>671.0</v>
      </c>
      <c r="B672" s="31" t="s">
        <v>62</v>
      </c>
      <c r="C672" s="31" t="s">
        <v>714</v>
      </c>
      <c r="D672" s="31" t="s">
        <v>1135</v>
      </c>
      <c r="E672" s="31" t="s">
        <v>67</v>
      </c>
      <c r="F672" s="31">
        <v>2.0</v>
      </c>
      <c r="G672" s="31" t="s">
        <v>89</v>
      </c>
      <c r="H672" s="32">
        <v>44580.0</v>
      </c>
      <c r="I672" s="31"/>
      <c r="J672" s="31"/>
      <c r="K672" s="34"/>
      <c r="L672" s="35"/>
      <c r="M672" s="35"/>
      <c r="N672" s="31"/>
      <c r="O672" s="31" t="s">
        <v>298</v>
      </c>
      <c r="P672" s="31" t="s">
        <v>60</v>
      </c>
      <c r="Q672" s="31" t="s">
        <v>71</v>
      </c>
      <c r="R672" s="33"/>
      <c r="S672" s="35"/>
      <c r="T672" s="33"/>
      <c r="U672" s="31" t="s">
        <v>61</v>
      </c>
      <c r="V672" s="31"/>
      <c r="W672" s="29"/>
      <c r="X672" s="29"/>
      <c r="Y672" s="29"/>
      <c r="Z672" s="29"/>
      <c r="AA672" s="29"/>
      <c r="AB672" s="29"/>
      <c r="AC672" s="29"/>
      <c r="AD672" s="29"/>
      <c r="AE672" s="29"/>
      <c r="AF672" s="29"/>
    </row>
    <row r="673">
      <c r="A673" s="31">
        <v>672.0</v>
      </c>
      <c r="B673" s="31" t="s">
        <v>62</v>
      </c>
      <c r="C673" s="31" t="s">
        <v>714</v>
      </c>
      <c r="D673" s="39" t="s">
        <v>1136</v>
      </c>
      <c r="E673" s="31" t="s">
        <v>152</v>
      </c>
      <c r="F673" s="31">
        <v>2.0</v>
      </c>
      <c r="G673" s="31" t="s">
        <v>89</v>
      </c>
      <c r="H673" s="32">
        <v>44580.0</v>
      </c>
      <c r="I673" s="35"/>
      <c r="J673" s="33"/>
      <c r="K673" s="34"/>
      <c r="L673" s="35"/>
      <c r="M673" s="35"/>
      <c r="N673" s="31"/>
      <c r="O673" s="31" t="s">
        <v>298</v>
      </c>
      <c r="P673" s="31" t="s">
        <v>60</v>
      </c>
      <c r="Q673" s="31" t="s">
        <v>71</v>
      </c>
      <c r="R673" s="33"/>
      <c r="S673" s="35"/>
      <c r="T673" s="33"/>
      <c r="U673" s="31" t="s">
        <v>61</v>
      </c>
      <c r="V673" s="31"/>
      <c r="W673" s="29"/>
      <c r="X673" s="29"/>
      <c r="Y673" s="29"/>
      <c r="Z673" s="29"/>
      <c r="AA673" s="29"/>
      <c r="AB673" s="29"/>
      <c r="AC673" s="29"/>
      <c r="AD673" s="29"/>
      <c r="AE673" s="29"/>
      <c r="AF673" s="29"/>
    </row>
    <row r="674">
      <c r="A674" s="31">
        <v>673.0</v>
      </c>
      <c r="B674" s="31" t="s">
        <v>74</v>
      </c>
      <c r="C674" s="31" t="s">
        <v>965</v>
      </c>
      <c r="D674" s="39" t="s">
        <v>1137</v>
      </c>
      <c r="E674" s="31" t="s">
        <v>430</v>
      </c>
      <c r="F674" s="31">
        <v>2.0</v>
      </c>
      <c r="G674" s="31" t="s">
        <v>89</v>
      </c>
      <c r="H674" s="32">
        <v>44580.0</v>
      </c>
      <c r="I674" s="35"/>
      <c r="J674" s="33"/>
      <c r="K674" s="34"/>
      <c r="L674" s="35"/>
      <c r="M674" s="35"/>
      <c r="N674" s="31"/>
      <c r="O674" s="31" t="s">
        <v>298</v>
      </c>
      <c r="P674" s="31" t="s">
        <v>60</v>
      </c>
      <c r="Q674" s="31" t="s">
        <v>71</v>
      </c>
      <c r="R674" s="33"/>
      <c r="S674" s="35"/>
      <c r="T674" s="33"/>
      <c r="U674" s="31" t="s">
        <v>61</v>
      </c>
      <c r="V674" s="31"/>
      <c r="W674" s="29"/>
      <c r="X674" s="29"/>
      <c r="Y674" s="29"/>
      <c r="Z674" s="29"/>
      <c r="AA674" s="29"/>
      <c r="AB674" s="29"/>
      <c r="AC674" s="29"/>
      <c r="AD674" s="29"/>
      <c r="AE674" s="29"/>
      <c r="AF674" s="29"/>
    </row>
    <row r="675">
      <c r="A675" s="31">
        <v>674.0</v>
      </c>
      <c r="B675" s="31" t="s">
        <v>74</v>
      </c>
      <c r="C675" s="31" t="s">
        <v>965</v>
      </c>
      <c r="D675" s="39" t="s">
        <v>1138</v>
      </c>
      <c r="E675" s="31" t="s">
        <v>95</v>
      </c>
      <c r="F675" s="31">
        <v>2.0</v>
      </c>
      <c r="G675" s="31" t="s">
        <v>89</v>
      </c>
      <c r="H675" s="32">
        <v>44580.0</v>
      </c>
      <c r="I675" s="35"/>
      <c r="J675" s="33"/>
      <c r="K675" s="34"/>
      <c r="L675" s="35"/>
      <c r="M675" s="35"/>
      <c r="N675" s="31"/>
      <c r="O675" s="31" t="s">
        <v>298</v>
      </c>
      <c r="P675" s="31" t="s">
        <v>60</v>
      </c>
      <c r="Q675" s="31" t="s">
        <v>71</v>
      </c>
      <c r="R675" s="33"/>
      <c r="S675" s="35"/>
      <c r="T675" s="33"/>
      <c r="U675" s="31" t="s">
        <v>61</v>
      </c>
      <c r="V675" s="31"/>
      <c r="W675" s="29"/>
      <c r="X675" s="29"/>
      <c r="Y675" s="29"/>
      <c r="Z675" s="29"/>
      <c r="AA675" s="29"/>
      <c r="AB675" s="29"/>
      <c r="AC675" s="29"/>
      <c r="AD675" s="29"/>
      <c r="AE675" s="29"/>
      <c r="AF675" s="29"/>
    </row>
    <row r="676">
      <c r="A676" s="31">
        <v>675.0</v>
      </c>
      <c r="B676" s="31" t="s">
        <v>74</v>
      </c>
      <c r="C676" s="31" t="s">
        <v>965</v>
      </c>
      <c r="D676" s="39" t="s">
        <v>1139</v>
      </c>
      <c r="E676" s="31" t="s">
        <v>808</v>
      </c>
      <c r="F676" s="31">
        <v>2.0</v>
      </c>
      <c r="G676" s="31" t="s">
        <v>89</v>
      </c>
      <c r="H676" s="32">
        <v>44580.0</v>
      </c>
      <c r="I676" s="35"/>
      <c r="J676" s="33"/>
      <c r="K676" s="34"/>
      <c r="L676" s="35"/>
      <c r="M676" s="35"/>
      <c r="N676" s="31"/>
      <c r="O676" s="31" t="s">
        <v>298</v>
      </c>
      <c r="P676" s="31" t="s">
        <v>60</v>
      </c>
      <c r="Q676" s="31" t="s">
        <v>71</v>
      </c>
      <c r="R676" s="33"/>
      <c r="S676" s="35"/>
      <c r="T676" s="33"/>
      <c r="U676" s="31" t="s">
        <v>61</v>
      </c>
      <c r="V676" s="31"/>
      <c r="W676" s="29"/>
      <c r="X676" s="29"/>
      <c r="Y676" s="29"/>
      <c r="Z676" s="29"/>
      <c r="AA676" s="29"/>
      <c r="AB676" s="29"/>
      <c r="AC676" s="29"/>
      <c r="AD676" s="29"/>
      <c r="AE676" s="29"/>
      <c r="AF676" s="29"/>
    </row>
    <row r="677">
      <c r="A677" s="31">
        <v>676.0</v>
      </c>
      <c r="B677" s="31" t="s">
        <v>74</v>
      </c>
      <c r="C677" s="31" t="s">
        <v>965</v>
      </c>
      <c r="D677" s="49" t="s">
        <v>1140</v>
      </c>
      <c r="E677" s="31" t="s">
        <v>808</v>
      </c>
      <c r="F677" s="31">
        <v>2.0</v>
      </c>
      <c r="G677" s="31" t="s">
        <v>89</v>
      </c>
      <c r="H677" s="32">
        <v>44580.0</v>
      </c>
      <c r="I677" s="35"/>
      <c r="J677" s="33"/>
      <c r="K677" s="34"/>
      <c r="L677" s="35"/>
      <c r="M677" s="35"/>
      <c r="N677" s="31"/>
      <c r="O677" s="31" t="s">
        <v>298</v>
      </c>
      <c r="P677" s="31" t="s">
        <v>60</v>
      </c>
      <c r="Q677" s="31" t="s">
        <v>71</v>
      </c>
      <c r="R677" s="33"/>
      <c r="S677" s="35"/>
      <c r="T677" s="33"/>
      <c r="U677" s="31" t="s">
        <v>61</v>
      </c>
      <c r="V677" s="31"/>
      <c r="W677" s="29"/>
      <c r="X677" s="29"/>
      <c r="Y677" s="29"/>
      <c r="Z677" s="29"/>
      <c r="AA677" s="29"/>
      <c r="AB677" s="29"/>
      <c r="AC677" s="29"/>
      <c r="AD677" s="29"/>
      <c r="AE677" s="29"/>
      <c r="AF677" s="29"/>
    </row>
    <row r="678">
      <c r="A678" s="31">
        <v>677.0</v>
      </c>
      <c r="B678" s="31" t="s">
        <v>74</v>
      </c>
      <c r="C678" s="31" t="s">
        <v>965</v>
      </c>
      <c r="D678" s="49" t="s">
        <v>1141</v>
      </c>
      <c r="E678" s="31" t="s">
        <v>808</v>
      </c>
      <c r="F678" s="31">
        <v>2.0</v>
      </c>
      <c r="G678" s="31" t="s">
        <v>89</v>
      </c>
      <c r="H678" s="32">
        <v>44580.0</v>
      </c>
      <c r="I678" s="35"/>
      <c r="J678" s="33"/>
      <c r="K678" s="34"/>
      <c r="L678" s="35"/>
      <c r="M678" s="35"/>
      <c r="N678" s="31"/>
      <c r="O678" s="31" t="s">
        <v>298</v>
      </c>
      <c r="P678" s="31" t="s">
        <v>60</v>
      </c>
      <c r="Q678" s="31" t="s">
        <v>71</v>
      </c>
      <c r="R678" s="33"/>
      <c r="S678" s="35"/>
      <c r="T678" s="33"/>
      <c r="U678" s="31" t="s">
        <v>61</v>
      </c>
      <c r="V678" s="31"/>
      <c r="W678" s="29"/>
      <c r="X678" s="29"/>
      <c r="Y678" s="29"/>
      <c r="Z678" s="29"/>
      <c r="AA678" s="29"/>
      <c r="AB678" s="29"/>
      <c r="AC678" s="29"/>
      <c r="AD678" s="29"/>
      <c r="AE678" s="29"/>
      <c r="AF678" s="29"/>
    </row>
    <row r="679">
      <c r="A679" s="31">
        <v>678.0</v>
      </c>
      <c r="B679" s="31" t="s">
        <v>74</v>
      </c>
      <c r="C679" s="31" t="s">
        <v>965</v>
      </c>
      <c r="D679" s="39" t="s">
        <v>1142</v>
      </c>
      <c r="E679" s="31" t="s">
        <v>808</v>
      </c>
      <c r="F679" s="31">
        <v>2.0</v>
      </c>
      <c r="G679" s="31" t="s">
        <v>89</v>
      </c>
      <c r="H679" s="32">
        <v>44580.0</v>
      </c>
      <c r="I679" s="35"/>
      <c r="J679" s="33"/>
      <c r="K679" s="34"/>
      <c r="L679" s="35"/>
      <c r="M679" s="35"/>
      <c r="N679" s="31"/>
      <c r="O679" s="31" t="s">
        <v>298</v>
      </c>
      <c r="P679" s="31" t="s">
        <v>60</v>
      </c>
      <c r="Q679" s="31" t="s">
        <v>71</v>
      </c>
      <c r="R679" s="33"/>
      <c r="S679" s="35"/>
      <c r="T679" s="33"/>
      <c r="U679" s="31" t="s">
        <v>61</v>
      </c>
      <c r="V679" s="31"/>
      <c r="W679" s="29"/>
      <c r="X679" s="29"/>
      <c r="Y679" s="29"/>
      <c r="Z679" s="29"/>
      <c r="AA679" s="29"/>
      <c r="AB679" s="29"/>
      <c r="AC679" s="29"/>
      <c r="AD679" s="29"/>
      <c r="AE679" s="29"/>
      <c r="AF679" s="29"/>
    </row>
    <row r="680">
      <c r="A680" s="31">
        <v>679.0</v>
      </c>
      <c r="B680" s="31" t="s">
        <v>74</v>
      </c>
      <c r="C680" s="31" t="s">
        <v>965</v>
      </c>
      <c r="D680" s="39" t="s">
        <v>1143</v>
      </c>
      <c r="E680" s="31" t="s">
        <v>430</v>
      </c>
      <c r="F680" s="31">
        <v>2.0</v>
      </c>
      <c r="G680" s="31" t="s">
        <v>89</v>
      </c>
      <c r="H680" s="32">
        <v>44580.0</v>
      </c>
      <c r="I680" s="35"/>
      <c r="J680" s="33"/>
      <c r="K680" s="34"/>
      <c r="L680" s="35"/>
      <c r="M680" s="35"/>
      <c r="N680" s="31"/>
      <c r="O680" s="31" t="s">
        <v>298</v>
      </c>
      <c r="P680" s="31" t="s">
        <v>60</v>
      </c>
      <c r="Q680" s="31" t="s">
        <v>71</v>
      </c>
      <c r="R680" s="33"/>
      <c r="S680" s="35"/>
      <c r="T680" s="33"/>
      <c r="U680" s="31" t="s">
        <v>61</v>
      </c>
      <c r="V680" s="31"/>
      <c r="W680" s="29"/>
      <c r="X680" s="29"/>
      <c r="Y680" s="29"/>
      <c r="Z680" s="29"/>
      <c r="AA680" s="29"/>
      <c r="AB680" s="29"/>
      <c r="AC680" s="29"/>
      <c r="AD680" s="29"/>
      <c r="AE680" s="29"/>
      <c r="AF680" s="29"/>
    </row>
    <row r="681">
      <c r="A681" s="31">
        <v>680.0</v>
      </c>
      <c r="B681" s="31" t="s">
        <v>74</v>
      </c>
      <c r="C681" s="31" t="s">
        <v>965</v>
      </c>
      <c r="D681" s="49" t="s">
        <v>1144</v>
      </c>
      <c r="E681" s="31" t="s">
        <v>808</v>
      </c>
      <c r="F681" s="31">
        <v>2.0</v>
      </c>
      <c r="G681" s="31" t="s">
        <v>89</v>
      </c>
      <c r="H681" s="32">
        <v>44580.0</v>
      </c>
      <c r="I681" s="35"/>
      <c r="J681" s="33"/>
      <c r="K681" s="34"/>
      <c r="L681" s="35"/>
      <c r="M681" s="35"/>
      <c r="N681" s="31"/>
      <c r="O681" s="31" t="s">
        <v>298</v>
      </c>
      <c r="P681" s="31" t="s">
        <v>60</v>
      </c>
      <c r="Q681" s="31" t="s">
        <v>71</v>
      </c>
      <c r="R681" s="33"/>
      <c r="S681" s="35"/>
      <c r="T681" s="33"/>
      <c r="U681" s="31" t="s">
        <v>61</v>
      </c>
      <c r="V681" s="31"/>
      <c r="W681" s="29"/>
      <c r="X681" s="29"/>
      <c r="Y681" s="29"/>
      <c r="Z681" s="29"/>
      <c r="AA681" s="29"/>
      <c r="AB681" s="29"/>
      <c r="AC681" s="29"/>
      <c r="AD681" s="29"/>
      <c r="AE681" s="29"/>
      <c r="AF681" s="29"/>
    </row>
    <row r="682">
      <c r="A682" s="31">
        <v>681.0</v>
      </c>
      <c r="B682" s="31" t="s">
        <v>74</v>
      </c>
      <c r="C682" s="31" t="s">
        <v>965</v>
      </c>
      <c r="D682" s="39" t="s">
        <v>931</v>
      </c>
      <c r="E682" s="31" t="s">
        <v>808</v>
      </c>
      <c r="F682" s="31">
        <v>2.0</v>
      </c>
      <c r="G682" s="31" t="s">
        <v>89</v>
      </c>
      <c r="H682" s="32">
        <v>44580.0</v>
      </c>
      <c r="I682" s="35"/>
      <c r="J682" s="33"/>
      <c r="K682" s="34"/>
      <c r="L682" s="35"/>
      <c r="M682" s="35"/>
      <c r="N682" s="31"/>
      <c r="O682" s="31" t="s">
        <v>298</v>
      </c>
      <c r="P682" s="31" t="s">
        <v>60</v>
      </c>
      <c r="Q682" s="31" t="s">
        <v>71</v>
      </c>
      <c r="R682" s="33"/>
      <c r="S682" s="35"/>
      <c r="T682" s="33"/>
      <c r="U682" s="31" t="s">
        <v>61</v>
      </c>
      <c r="V682" s="31"/>
      <c r="W682" s="29"/>
      <c r="X682" s="29"/>
      <c r="Y682" s="29"/>
      <c r="Z682" s="29"/>
      <c r="AA682" s="29"/>
      <c r="AB682" s="29"/>
      <c r="AC682" s="29"/>
      <c r="AD682" s="29"/>
      <c r="AE682" s="29"/>
      <c r="AF682" s="29"/>
    </row>
    <row r="683">
      <c r="A683" s="31">
        <v>682.0</v>
      </c>
      <c r="B683" s="31" t="s">
        <v>74</v>
      </c>
      <c r="C683" s="31" t="s">
        <v>965</v>
      </c>
      <c r="D683" s="49" t="s">
        <v>1145</v>
      </c>
      <c r="E683" s="31" t="s">
        <v>808</v>
      </c>
      <c r="F683" s="31">
        <v>2.0</v>
      </c>
      <c r="G683" s="31" t="s">
        <v>89</v>
      </c>
      <c r="H683" s="32">
        <v>44580.0</v>
      </c>
      <c r="I683" s="35"/>
      <c r="J683" s="33"/>
      <c r="K683" s="34"/>
      <c r="L683" s="35"/>
      <c r="M683" s="35"/>
      <c r="N683" s="31"/>
      <c r="O683" s="31" t="s">
        <v>298</v>
      </c>
      <c r="P683" s="31" t="s">
        <v>60</v>
      </c>
      <c r="Q683" s="31" t="s">
        <v>71</v>
      </c>
      <c r="R683" s="33"/>
      <c r="S683" s="35"/>
      <c r="T683" s="33"/>
      <c r="U683" s="31" t="s">
        <v>61</v>
      </c>
      <c r="V683" s="31"/>
      <c r="W683" s="29"/>
      <c r="X683" s="29"/>
      <c r="Y683" s="29"/>
      <c r="Z683" s="29"/>
      <c r="AA683" s="29"/>
      <c r="AB683" s="29"/>
      <c r="AC683" s="29"/>
      <c r="AD683" s="29"/>
      <c r="AE683" s="29"/>
      <c r="AF683" s="29"/>
    </row>
    <row r="684">
      <c r="A684" s="31">
        <v>683.0</v>
      </c>
      <c r="B684" s="31" t="s">
        <v>74</v>
      </c>
      <c r="C684" s="31" t="s">
        <v>965</v>
      </c>
      <c r="D684" s="39" t="s">
        <v>1146</v>
      </c>
      <c r="E684" s="31" t="s">
        <v>808</v>
      </c>
      <c r="F684" s="31">
        <v>2.0</v>
      </c>
      <c r="G684" s="31" t="s">
        <v>89</v>
      </c>
      <c r="H684" s="32">
        <v>44580.0</v>
      </c>
      <c r="I684" s="35"/>
      <c r="J684" s="33"/>
      <c r="K684" s="34"/>
      <c r="L684" s="35"/>
      <c r="M684" s="35"/>
      <c r="N684" s="31"/>
      <c r="O684" s="31" t="s">
        <v>298</v>
      </c>
      <c r="P684" s="31" t="s">
        <v>60</v>
      </c>
      <c r="Q684" s="31" t="s">
        <v>71</v>
      </c>
      <c r="R684" s="33"/>
      <c r="S684" s="35"/>
      <c r="T684" s="33"/>
      <c r="U684" s="31" t="s">
        <v>61</v>
      </c>
      <c r="V684" s="31"/>
      <c r="W684" s="29"/>
      <c r="X684" s="29"/>
      <c r="Y684" s="29"/>
      <c r="Z684" s="29"/>
      <c r="AA684" s="29"/>
      <c r="AB684" s="29"/>
      <c r="AC684" s="29"/>
      <c r="AD684" s="29"/>
      <c r="AE684" s="29"/>
      <c r="AF684" s="29"/>
    </row>
    <row r="685">
      <c r="A685" s="31">
        <v>684.0</v>
      </c>
      <c r="B685" s="31" t="s">
        <v>74</v>
      </c>
      <c r="C685" s="31" t="s">
        <v>965</v>
      </c>
      <c r="D685" s="39" t="s">
        <v>1147</v>
      </c>
      <c r="E685" s="31" t="s">
        <v>152</v>
      </c>
      <c r="F685" s="31">
        <v>2.0</v>
      </c>
      <c r="G685" s="31" t="s">
        <v>89</v>
      </c>
      <c r="H685" s="32">
        <v>44580.0</v>
      </c>
      <c r="I685" s="35"/>
      <c r="J685" s="33"/>
      <c r="K685" s="34"/>
      <c r="L685" s="35"/>
      <c r="M685" s="35"/>
      <c r="N685" s="31"/>
      <c r="O685" s="31" t="s">
        <v>298</v>
      </c>
      <c r="P685" s="31" t="s">
        <v>60</v>
      </c>
      <c r="Q685" s="31" t="s">
        <v>71</v>
      </c>
      <c r="R685" s="33"/>
      <c r="S685" s="35"/>
      <c r="T685" s="33"/>
      <c r="U685" s="31" t="s">
        <v>61</v>
      </c>
      <c r="V685" s="31"/>
      <c r="W685" s="29"/>
      <c r="X685" s="29"/>
      <c r="Y685" s="29"/>
      <c r="Z685" s="29"/>
      <c r="AA685" s="29"/>
      <c r="AB685" s="29"/>
      <c r="AC685" s="29"/>
      <c r="AD685" s="29"/>
      <c r="AE685" s="29"/>
      <c r="AF685" s="29"/>
    </row>
    <row r="686">
      <c r="A686" s="31">
        <v>685.0</v>
      </c>
      <c r="B686" s="31" t="s">
        <v>74</v>
      </c>
      <c r="C686" s="31" t="s">
        <v>965</v>
      </c>
      <c r="D686" s="39" t="s">
        <v>1148</v>
      </c>
      <c r="E686" s="31" t="s">
        <v>808</v>
      </c>
      <c r="F686" s="31">
        <v>2.0</v>
      </c>
      <c r="G686" s="31" t="s">
        <v>89</v>
      </c>
      <c r="H686" s="32">
        <v>44580.0</v>
      </c>
      <c r="I686" s="35"/>
      <c r="J686" s="33"/>
      <c r="K686" s="34"/>
      <c r="L686" s="35"/>
      <c r="M686" s="35"/>
      <c r="N686" s="31"/>
      <c r="O686" s="31" t="s">
        <v>298</v>
      </c>
      <c r="P686" s="31" t="s">
        <v>60</v>
      </c>
      <c r="Q686" s="31" t="s">
        <v>71</v>
      </c>
      <c r="R686" s="33"/>
      <c r="S686" s="35"/>
      <c r="T686" s="33"/>
      <c r="U686" s="31" t="s">
        <v>61</v>
      </c>
      <c r="V686" s="31"/>
      <c r="W686" s="29"/>
      <c r="X686" s="29"/>
      <c r="Y686" s="29"/>
      <c r="Z686" s="29"/>
      <c r="AA686" s="29"/>
      <c r="AB686" s="29"/>
      <c r="AC686" s="29"/>
      <c r="AD686" s="29"/>
      <c r="AE686" s="29"/>
      <c r="AF686" s="29"/>
    </row>
    <row r="687">
      <c r="A687" s="31">
        <v>686.0</v>
      </c>
      <c r="B687" s="31" t="s">
        <v>74</v>
      </c>
      <c r="C687" s="31" t="s">
        <v>965</v>
      </c>
      <c r="D687" s="31" t="s">
        <v>1149</v>
      </c>
      <c r="E687" s="31" t="s">
        <v>808</v>
      </c>
      <c r="F687" s="31">
        <v>2.0</v>
      </c>
      <c r="G687" s="31" t="s">
        <v>89</v>
      </c>
      <c r="H687" s="32">
        <v>44580.0</v>
      </c>
      <c r="I687" s="35"/>
      <c r="J687" s="33"/>
      <c r="K687" s="34"/>
      <c r="L687" s="35"/>
      <c r="M687" s="35"/>
      <c r="N687" s="31"/>
      <c r="O687" s="31" t="s">
        <v>298</v>
      </c>
      <c r="P687" s="31" t="s">
        <v>60</v>
      </c>
      <c r="Q687" s="31" t="s">
        <v>71</v>
      </c>
      <c r="R687" s="33"/>
      <c r="S687" s="35"/>
      <c r="T687" s="33"/>
      <c r="U687" s="31" t="s">
        <v>61</v>
      </c>
      <c r="V687" s="31"/>
      <c r="W687" s="29"/>
      <c r="X687" s="29"/>
      <c r="Y687" s="29"/>
      <c r="Z687" s="29"/>
      <c r="AA687" s="29"/>
      <c r="AB687" s="29"/>
      <c r="AC687" s="29"/>
      <c r="AD687" s="29"/>
      <c r="AE687" s="29"/>
      <c r="AF687" s="29"/>
    </row>
    <row r="688">
      <c r="A688" s="31">
        <v>687.0</v>
      </c>
      <c r="B688" s="31" t="s">
        <v>74</v>
      </c>
      <c r="C688" s="31" t="s">
        <v>965</v>
      </c>
      <c r="D688" s="31" t="s">
        <v>1150</v>
      </c>
      <c r="E688" s="31" t="s">
        <v>81</v>
      </c>
      <c r="F688" s="31">
        <v>2.0</v>
      </c>
      <c r="G688" s="31" t="s">
        <v>89</v>
      </c>
      <c r="H688" s="32">
        <v>44580.0</v>
      </c>
      <c r="I688" s="35"/>
      <c r="J688" s="33"/>
      <c r="K688" s="34"/>
      <c r="L688" s="35"/>
      <c r="M688" s="35"/>
      <c r="N688" s="31"/>
      <c r="O688" s="31" t="s">
        <v>298</v>
      </c>
      <c r="P688" s="31" t="s">
        <v>60</v>
      </c>
      <c r="Q688" s="31" t="s">
        <v>71</v>
      </c>
      <c r="R688" s="33"/>
      <c r="S688" s="35"/>
      <c r="T688" s="33"/>
      <c r="U688" s="31" t="s">
        <v>61</v>
      </c>
      <c r="V688" s="31"/>
      <c r="W688" s="29"/>
      <c r="X688" s="29"/>
      <c r="Y688" s="29"/>
      <c r="Z688" s="29"/>
      <c r="AA688" s="29"/>
      <c r="AB688" s="29"/>
      <c r="AC688" s="29"/>
      <c r="AD688" s="29"/>
      <c r="AE688" s="29"/>
      <c r="AF688" s="29"/>
    </row>
    <row r="689">
      <c r="A689" s="31">
        <v>688.0</v>
      </c>
      <c r="B689" s="31" t="s">
        <v>74</v>
      </c>
      <c r="C689" s="31" t="s">
        <v>965</v>
      </c>
      <c r="D689" s="31" t="s">
        <v>1151</v>
      </c>
      <c r="E689" s="31" t="s">
        <v>130</v>
      </c>
      <c r="F689" s="31">
        <v>2.0</v>
      </c>
      <c r="G689" s="31" t="s">
        <v>89</v>
      </c>
      <c r="H689" s="32">
        <v>44580.0</v>
      </c>
      <c r="I689" s="35"/>
      <c r="J689" s="33"/>
      <c r="K689" s="34"/>
      <c r="L689" s="35"/>
      <c r="M689" s="35"/>
      <c r="N689" s="31"/>
      <c r="O689" s="31" t="s">
        <v>298</v>
      </c>
      <c r="P689" s="31" t="s">
        <v>60</v>
      </c>
      <c r="Q689" s="31" t="s">
        <v>71</v>
      </c>
      <c r="R689" s="33"/>
      <c r="S689" s="35"/>
      <c r="T689" s="33"/>
      <c r="U689" s="31" t="s">
        <v>61</v>
      </c>
      <c r="V689" s="31"/>
      <c r="W689" s="29"/>
      <c r="X689" s="29"/>
      <c r="Y689" s="29"/>
      <c r="Z689" s="29"/>
      <c r="AA689" s="29"/>
      <c r="AB689" s="29"/>
      <c r="AC689" s="29"/>
      <c r="AD689" s="29"/>
      <c r="AE689" s="29"/>
      <c r="AF689" s="29"/>
    </row>
    <row r="690">
      <c r="A690" s="31">
        <v>689.0</v>
      </c>
      <c r="B690" s="31" t="s">
        <v>74</v>
      </c>
      <c r="C690" s="31" t="s">
        <v>965</v>
      </c>
      <c r="D690" s="31" t="s">
        <v>1152</v>
      </c>
      <c r="E690" s="31" t="s">
        <v>95</v>
      </c>
      <c r="F690" s="31">
        <v>2.0</v>
      </c>
      <c r="G690" s="31" t="s">
        <v>89</v>
      </c>
      <c r="H690" s="32">
        <v>44580.0</v>
      </c>
      <c r="I690" s="35"/>
      <c r="J690" s="33"/>
      <c r="K690" s="34"/>
      <c r="L690" s="35"/>
      <c r="M690" s="35"/>
      <c r="N690" s="31"/>
      <c r="O690" s="31" t="s">
        <v>298</v>
      </c>
      <c r="P690" s="31" t="s">
        <v>60</v>
      </c>
      <c r="Q690" s="31" t="s">
        <v>71</v>
      </c>
      <c r="R690" s="33"/>
      <c r="S690" s="35"/>
      <c r="T690" s="33"/>
      <c r="U690" s="31" t="s">
        <v>61</v>
      </c>
      <c r="V690" s="31"/>
      <c r="W690" s="29"/>
      <c r="X690" s="29"/>
      <c r="Y690" s="29"/>
      <c r="Z690" s="29"/>
      <c r="AA690" s="29"/>
      <c r="AB690" s="29"/>
      <c r="AC690" s="29"/>
      <c r="AD690" s="29"/>
      <c r="AE690" s="29"/>
      <c r="AF690" s="29"/>
    </row>
    <row r="691">
      <c r="A691" s="31">
        <v>690.0</v>
      </c>
      <c r="B691" s="31" t="s">
        <v>74</v>
      </c>
      <c r="C691" s="31" t="s">
        <v>965</v>
      </c>
      <c r="D691" s="31" t="s">
        <v>1153</v>
      </c>
      <c r="E691" s="31" t="s">
        <v>130</v>
      </c>
      <c r="F691" s="31">
        <v>2.0</v>
      </c>
      <c r="G691" s="31" t="s">
        <v>89</v>
      </c>
      <c r="H691" s="32">
        <v>44580.0</v>
      </c>
      <c r="I691" s="35"/>
      <c r="J691" s="33"/>
      <c r="K691" s="34"/>
      <c r="L691" s="35"/>
      <c r="M691" s="35"/>
      <c r="N691" s="31"/>
      <c r="O691" s="31" t="s">
        <v>298</v>
      </c>
      <c r="P691" s="31" t="s">
        <v>60</v>
      </c>
      <c r="Q691" s="31" t="s">
        <v>71</v>
      </c>
      <c r="R691" s="33"/>
      <c r="S691" s="35"/>
      <c r="T691" s="33"/>
      <c r="U691" s="31" t="s">
        <v>61</v>
      </c>
      <c r="V691" s="31"/>
      <c r="W691" s="29"/>
      <c r="X691" s="29"/>
      <c r="Y691" s="29"/>
      <c r="Z691" s="29"/>
      <c r="AA691" s="29"/>
      <c r="AB691" s="29"/>
      <c r="AC691" s="29"/>
      <c r="AD691" s="29"/>
      <c r="AE691" s="29"/>
      <c r="AF691" s="29"/>
    </row>
    <row r="692">
      <c r="A692" s="31">
        <v>691.0</v>
      </c>
      <c r="B692" s="31" t="s">
        <v>74</v>
      </c>
      <c r="C692" s="31" t="s">
        <v>965</v>
      </c>
      <c r="D692" s="31" t="s">
        <v>1154</v>
      </c>
      <c r="E692" s="31" t="s">
        <v>152</v>
      </c>
      <c r="F692" s="31">
        <v>2.0</v>
      </c>
      <c r="G692" s="31" t="s">
        <v>89</v>
      </c>
      <c r="H692" s="32">
        <v>44580.0</v>
      </c>
      <c r="I692" s="35"/>
      <c r="J692" s="33"/>
      <c r="K692" s="34"/>
      <c r="L692" s="35"/>
      <c r="M692" s="35"/>
      <c r="N692" s="31"/>
      <c r="O692" s="31" t="s">
        <v>298</v>
      </c>
      <c r="P692" s="31" t="s">
        <v>60</v>
      </c>
      <c r="Q692" s="31" t="s">
        <v>71</v>
      </c>
      <c r="R692" s="33"/>
      <c r="S692" s="35"/>
      <c r="T692" s="33"/>
      <c r="U692" s="31" t="s">
        <v>61</v>
      </c>
      <c r="V692" s="31"/>
      <c r="W692" s="29"/>
      <c r="X692" s="29"/>
      <c r="Y692" s="29"/>
      <c r="Z692" s="29"/>
      <c r="AA692" s="29"/>
      <c r="AB692" s="29"/>
      <c r="AC692" s="29"/>
      <c r="AD692" s="29"/>
      <c r="AE692" s="29"/>
      <c r="AF692" s="29"/>
    </row>
    <row r="693">
      <c r="A693" s="31">
        <v>692.0</v>
      </c>
      <c r="B693" s="31" t="s">
        <v>74</v>
      </c>
      <c r="C693" s="31" t="s">
        <v>1155</v>
      </c>
      <c r="D693" s="31" t="s">
        <v>1156</v>
      </c>
      <c r="E693" s="31" t="s">
        <v>120</v>
      </c>
      <c r="F693" s="31">
        <v>3.0</v>
      </c>
      <c r="G693" s="31" t="s">
        <v>97</v>
      </c>
      <c r="H693" s="32"/>
      <c r="I693" s="35"/>
      <c r="J693" s="33"/>
      <c r="K693" s="34"/>
      <c r="L693" s="35"/>
      <c r="M693" s="35"/>
      <c r="N693" s="31"/>
      <c r="O693" s="31" t="s">
        <v>298</v>
      </c>
      <c r="P693" s="31" t="s">
        <v>60</v>
      </c>
      <c r="Q693" s="31" t="s">
        <v>71</v>
      </c>
      <c r="R693" s="33"/>
      <c r="S693" s="35"/>
      <c r="T693" s="33"/>
      <c r="U693" s="35"/>
      <c r="V693" s="31"/>
      <c r="W693" s="29"/>
      <c r="X693" s="29"/>
      <c r="Y693" s="29"/>
      <c r="Z693" s="29"/>
      <c r="AA693" s="29"/>
      <c r="AB693" s="29"/>
      <c r="AC693" s="29"/>
      <c r="AD693" s="29"/>
      <c r="AE693" s="29"/>
      <c r="AF693" s="29"/>
    </row>
    <row r="694">
      <c r="A694" s="31">
        <v>693.0</v>
      </c>
      <c r="B694" s="31" t="s">
        <v>124</v>
      </c>
      <c r="C694" s="31" t="s">
        <v>733</v>
      </c>
      <c r="D694" s="31" t="s">
        <v>1157</v>
      </c>
      <c r="E694" s="31" t="s">
        <v>130</v>
      </c>
      <c r="F694" s="31">
        <v>2.0</v>
      </c>
      <c r="G694" s="31" t="s">
        <v>89</v>
      </c>
      <c r="H694" s="32"/>
      <c r="I694" s="35"/>
      <c r="J694" s="33"/>
      <c r="K694" s="34"/>
      <c r="L694" s="35"/>
      <c r="M694" s="35"/>
      <c r="N694" s="31"/>
      <c r="O694" s="31" t="s">
        <v>298</v>
      </c>
      <c r="P694" s="31" t="s">
        <v>7</v>
      </c>
      <c r="Q694" s="31" t="s">
        <v>71</v>
      </c>
      <c r="R694" s="33"/>
      <c r="S694" s="31" t="s">
        <v>7</v>
      </c>
      <c r="T694" s="32">
        <v>44865.0</v>
      </c>
      <c r="U694" s="31" t="s">
        <v>123</v>
      </c>
      <c r="V694" s="31" t="s">
        <v>204</v>
      </c>
      <c r="W694" s="29"/>
      <c r="X694" s="29"/>
      <c r="Y694" s="29"/>
      <c r="Z694" s="29"/>
      <c r="AA694" s="29"/>
      <c r="AB694" s="29"/>
      <c r="AC694" s="29"/>
      <c r="AD694" s="29"/>
      <c r="AE694" s="29"/>
      <c r="AF694" s="29"/>
    </row>
    <row r="695">
      <c r="A695" s="31">
        <v>694.0</v>
      </c>
      <c r="B695" s="31" t="s">
        <v>124</v>
      </c>
      <c r="C695" s="31" t="s">
        <v>733</v>
      </c>
      <c r="D695" s="31" t="s">
        <v>1158</v>
      </c>
      <c r="E695" s="31" t="s">
        <v>130</v>
      </c>
      <c r="F695" s="31">
        <v>3.0</v>
      </c>
      <c r="G695" s="31" t="s">
        <v>89</v>
      </c>
      <c r="H695" s="32"/>
      <c r="I695" s="35"/>
      <c r="J695" s="33"/>
      <c r="K695" s="34"/>
      <c r="L695" s="35"/>
      <c r="M695" s="35"/>
      <c r="N695" s="31"/>
      <c r="O695" s="31" t="s">
        <v>298</v>
      </c>
      <c r="P695" s="31" t="s">
        <v>71</v>
      </c>
      <c r="Q695" s="31" t="s">
        <v>71</v>
      </c>
      <c r="R695" s="33"/>
      <c r="S695" s="31" t="s">
        <v>90</v>
      </c>
      <c r="T695" s="32">
        <v>44866.0</v>
      </c>
      <c r="U695" s="31" t="s">
        <v>61</v>
      </c>
      <c r="V695" s="31"/>
      <c r="W695" s="29"/>
      <c r="X695" s="29"/>
      <c r="Y695" s="29"/>
      <c r="Z695" s="29"/>
      <c r="AA695" s="29"/>
      <c r="AB695" s="29"/>
      <c r="AC695" s="29"/>
      <c r="AD695" s="29"/>
      <c r="AE695" s="29"/>
      <c r="AF695" s="29"/>
    </row>
    <row r="696">
      <c r="A696" s="31">
        <v>695.0</v>
      </c>
      <c r="B696" s="31" t="s">
        <v>92</v>
      </c>
      <c r="C696" s="31" t="s">
        <v>995</v>
      </c>
      <c r="D696" s="31" t="s">
        <v>1159</v>
      </c>
      <c r="E696" s="31" t="s">
        <v>57</v>
      </c>
      <c r="F696" s="31">
        <v>3.0</v>
      </c>
      <c r="G696" s="31" t="s">
        <v>97</v>
      </c>
      <c r="H696" s="32"/>
      <c r="I696" s="35"/>
      <c r="J696" s="33"/>
      <c r="K696" s="34"/>
      <c r="L696" s="35"/>
      <c r="M696" s="35"/>
      <c r="N696" s="31"/>
      <c r="O696" s="31" t="s">
        <v>1160</v>
      </c>
      <c r="P696" s="31" t="s">
        <v>83</v>
      </c>
      <c r="Q696" s="31" t="s">
        <v>71</v>
      </c>
      <c r="R696" s="33"/>
      <c r="S696" s="31" t="s">
        <v>127</v>
      </c>
      <c r="T696" s="32">
        <v>44866.0</v>
      </c>
      <c r="U696" s="31" t="s">
        <v>61</v>
      </c>
      <c r="V696" s="31" t="s">
        <v>298</v>
      </c>
      <c r="W696" s="29"/>
      <c r="X696" s="29"/>
      <c r="Y696" s="29"/>
      <c r="Z696" s="29"/>
      <c r="AA696" s="29"/>
      <c r="AB696" s="29"/>
      <c r="AC696" s="29"/>
      <c r="AD696" s="29"/>
      <c r="AE696" s="29"/>
      <c r="AF696" s="29"/>
    </row>
    <row r="697">
      <c r="A697" s="31">
        <v>696.0</v>
      </c>
      <c r="B697" s="31" t="s">
        <v>92</v>
      </c>
      <c r="C697" s="31" t="s">
        <v>995</v>
      </c>
      <c r="D697" s="31" t="s">
        <v>1161</v>
      </c>
      <c r="E697" s="31" t="s">
        <v>57</v>
      </c>
      <c r="F697" s="31">
        <v>3.0</v>
      </c>
      <c r="G697" s="31" t="s">
        <v>97</v>
      </c>
      <c r="H697" s="32"/>
      <c r="I697" s="35"/>
      <c r="J697" s="33"/>
      <c r="K697" s="34"/>
      <c r="L697" s="35"/>
      <c r="M697" s="35"/>
      <c r="N697" s="31"/>
      <c r="O697" s="31" t="s">
        <v>1162</v>
      </c>
      <c r="P697" s="31" t="s">
        <v>83</v>
      </c>
      <c r="Q697" s="31" t="s">
        <v>71</v>
      </c>
      <c r="R697" s="33"/>
      <c r="S697" s="31" t="s">
        <v>127</v>
      </c>
      <c r="T697" s="32">
        <v>44866.0</v>
      </c>
      <c r="U697" s="31" t="s">
        <v>61</v>
      </c>
      <c r="V697" s="31" t="s">
        <v>298</v>
      </c>
      <c r="W697" s="29"/>
      <c r="X697" s="29"/>
      <c r="Y697" s="29"/>
      <c r="Z697" s="29"/>
      <c r="AA697" s="29"/>
      <c r="AB697" s="29"/>
      <c r="AC697" s="29"/>
      <c r="AD697" s="29"/>
      <c r="AE697" s="29"/>
      <c r="AF697" s="29"/>
    </row>
    <row r="698">
      <c r="A698" s="31">
        <v>697.0</v>
      </c>
      <c r="B698" s="31" t="s">
        <v>92</v>
      </c>
      <c r="C698" s="31" t="s">
        <v>995</v>
      </c>
      <c r="D698" s="31" t="s">
        <v>1163</v>
      </c>
      <c r="E698" s="31" t="s">
        <v>57</v>
      </c>
      <c r="F698" s="31">
        <v>3.0</v>
      </c>
      <c r="G698" s="31" t="s">
        <v>97</v>
      </c>
      <c r="H698" s="32"/>
      <c r="I698" s="35"/>
      <c r="J698" s="33"/>
      <c r="K698" s="34"/>
      <c r="L698" s="35"/>
      <c r="M698" s="35"/>
      <c r="N698" s="31"/>
      <c r="O698" s="31" t="s">
        <v>1164</v>
      </c>
      <c r="P698" s="31" t="s">
        <v>83</v>
      </c>
      <c r="Q698" s="31" t="s">
        <v>71</v>
      </c>
      <c r="R698" s="33"/>
      <c r="S698" s="31" t="s">
        <v>127</v>
      </c>
      <c r="T698" s="32">
        <v>44866.0</v>
      </c>
      <c r="U698" s="31" t="s">
        <v>61</v>
      </c>
      <c r="V698" s="31" t="s">
        <v>298</v>
      </c>
      <c r="W698" s="29"/>
      <c r="X698" s="29"/>
      <c r="Y698" s="29"/>
      <c r="Z698" s="29"/>
      <c r="AA698" s="29"/>
      <c r="AB698" s="29"/>
      <c r="AC698" s="29"/>
      <c r="AD698" s="29"/>
      <c r="AE698" s="29"/>
      <c r="AF698" s="29"/>
    </row>
    <row r="699">
      <c r="A699" s="31">
        <v>698.0</v>
      </c>
      <c r="B699" s="31" t="s">
        <v>92</v>
      </c>
      <c r="C699" s="31" t="s">
        <v>995</v>
      </c>
      <c r="D699" s="31" t="s">
        <v>1165</v>
      </c>
      <c r="E699" s="31" t="s">
        <v>130</v>
      </c>
      <c r="F699" s="31">
        <v>3.0</v>
      </c>
      <c r="G699" s="31" t="s">
        <v>97</v>
      </c>
      <c r="H699" s="32"/>
      <c r="I699" s="35"/>
      <c r="J699" s="33"/>
      <c r="K699" s="34"/>
      <c r="L699" s="35"/>
      <c r="M699" s="35"/>
      <c r="N699" s="31"/>
      <c r="O699" s="31" t="s">
        <v>298</v>
      </c>
      <c r="P699" s="31" t="s">
        <v>71</v>
      </c>
      <c r="Q699" s="31" t="s">
        <v>71</v>
      </c>
      <c r="R699" s="33"/>
      <c r="S699" s="31" t="s">
        <v>90</v>
      </c>
      <c r="T699" s="32">
        <v>44866.0</v>
      </c>
      <c r="U699" s="31" t="s">
        <v>61</v>
      </c>
      <c r="V699" s="31"/>
      <c r="W699" s="29"/>
      <c r="X699" s="29"/>
      <c r="Y699" s="29"/>
      <c r="Z699" s="29"/>
      <c r="AA699" s="29"/>
      <c r="AB699" s="29"/>
      <c r="AC699" s="29"/>
      <c r="AD699" s="29"/>
      <c r="AE699" s="29"/>
      <c r="AF699" s="29"/>
    </row>
    <row r="700">
      <c r="A700" s="31">
        <v>699.0</v>
      </c>
      <c r="B700" s="31" t="s">
        <v>144</v>
      </c>
      <c r="C700" s="31" t="s">
        <v>747</v>
      </c>
      <c r="D700" s="31" t="s">
        <v>1166</v>
      </c>
      <c r="E700" s="31" t="s">
        <v>988</v>
      </c>
      <c r="F700" s="31">
        <v>2.0</v>
      </c>
      <c r="G700" s="31" t="s">
        <v>58</v>
      </c>
      <c r="H700" s="32">
        <v>44462.0</v>
      </c>
      <c r="I700" s="31" t="s">
        <v>69</v>
      </c>
      <c r="J700" s="33"/>
      <c r="K700" s="34"/>
      <c r="L700" s="35"/>
      <c r="M700" s="35"/>
      <c r="N700" s="31"/>
      <c r="O700" s="31" t="s">
        <v>989</v>
      </c>
      <c r="P700" s="31" t="s">
        <v>71</v>
      </c>
      <c r="Q700" s="31" t="s">
        <v>84</v>
      </c>
      <c r="R700" s="33"/>
      <c r="S700" s="31" t="s">
        <v>90</v>
      </c>
      <c r="T700" s="32">
        <v>44887.0</v>
      </c>
      <c r="U700" s="31" t="s">
        <v>61</v>
      </c>
      <c r="V700" s="31" t="s">
        <v>1167</v>
      </c>
      <c r="W700" s="29"/>
      <c r="X700" s="29"/>
      <c r="Y700" s="29"/>
      <c r="Z700" s="29"/>
      <c r="AA700" s="29"/>
      <c r="AB700" s="29"/>
      <c r="AC700" s="29"/>
      <c r="AD700" s="29"/>
      <c r="AE700" s="29"/>
      <c r="AF700" s="29"/>
    </row>
    <row r="701">
      <c r="A701" s="31">
        <v>700.0</v>
      </c>
      <c r="B701" s="31" t="s">
        <v>144</v>
      </c>
      <c r="C701" s="31" t="s">
        <v>747</v>
      </c>
      <c r="D701" s="31" t="s">
        <v>1168</v>
      </c>
      <c r="E701" s="31" t="s">
        <v>130</v>
      </c>
      <c r="F701" s="31">
        <v>1.0</v>
      </c>
      <c r="G701" s="31" t="s">
        <v>58</v>
      </c>
      <c r="H701" s="32">
        <v>44462.0</v>
      </c>
      <c r="I701" s="31" t="s">
        <v>69</v>
      </c>
      <c r="J701" s="33"/>
      <c r="K701" s="34"/>
      <c r="L701" s="35"/>
      <c r="M701" s="35"/>
      <c r="N701" s="31"/>
      <c r="O701" s="31" t="s">
        <v>1169</v>
      </c>
      <c r="P701" s="31" t="s">
        <v>83</v>
      </c>
      <c r="Q701" s="31" t="s">
        <v>84</v>
      </c>
      <c r="R701" s="33"/>
      <c r="S701" s="31" t="s">
        <v>132</v>
      </c>
      <c r="T701" s="32">
        <v>44865.0</v>
      </c>
      <c r="U701" s="31" t="s">
        <v>61</v>
      </c>
      <c r="V701" s="31" t="s">
        <v>194</v>
      </c>
      <c r="W701" s="29"/>
      <c r="X701" s="29"/>
      <c r="Y701" s="29"/>
      <c r="Z701" s="29"/>
      <c r="AA701" s="29"/>
      <c r="AB701" s="29"/>
      <c r="AC701" s="29"/>
      <c r="AD701" s="29"/>
      <c r="AE701" s="29"/>
      <c r="AF701" s="29"/>
    </row>
    <row r="702">
      <c r="A702" s="31">
        <v>701.0</v>
      </c>
      <c r="B702" s="31" t="s">
        <v>144</v>
      </c>
      <c r="C702" s="31" t="s">
        <v>747</v>
      </c>
      <c r="D702" s="31" t="s">
        <v>1170</v>
      </c>
      <c r="E702" s="31" t="s">
        <v>347</v>
      </c>
      <c r="F702" s="31">
        <v>1.0</v>
      </c>
      <c r="G702" s="31" t="s">
        <v>58</v>
      </c>
      <c r="H702" s="32">
        <v>44462.0</v>
      </c>
      <c r="I702" s="31" t="s">
        <v>69</v>
      </c>
      <c r="J702" s="33"/>
      <c r="K702" s="34"/>
      <c r="L702" s="35"/>
      <c r="M702" s="35"/>
      <c r="N702" s="31"/>
      <c r="O702" s="31" t="s">
        <v>1171</v>
      </c>
      <c r="P702" s="31" t="s">
        <v>7</v>
      </c>
      <c r="Q702" s="31" t="s">
        <v>84</v>
      </c>
      <c r="R702" s="33"/>
      <c r="S702" s="31" t="s">
        <v>7</v>
      </c>
      <c r="T702" s="32">
        <v>44865.0</v>
      </c>
      <c r="U702" s="31" t="s">
        <v>61</v>
      </c>
      <c r="V702" s="31" t="s">
        <v>194</v>
      </c>
      <c r="W702" s="29"/>
      <c r="X702" s="29"/>
      <c r="Y702" s="29"/>
      <c r="Z702" s="29"/>
      <c r="AA702" s="29"/>
      <c r="AB702" s="29"/>
      <c r="AC702" s="29"/>
      <c r="AD702" s="29"/>
      <c r="AE702" s="29"/>
      <c r="AF702" s="29"/>
    </row>
    <row r="703">
      <c r="A703" s="31">
        <v>702.0</v>
      </c>
      <c r="B703" s="31" t="s">
        <v>62</v>
      </c>
      <c r="C703" s="31" t="s">
        <v>714</v>
      </c>
      <c r="D703" s="31" t="s">
        <v>1172</v>
      </c>
      <c r="E703" s="31" t="s">
        <v>81</v>
      </c>
      <c r="F703" s="31">
        <v>3.0</v>
      </c>
      <c r="G703" s="31" t="s">
        <v>58</v>
      </c>
      <c r="H703" s="32">
        <v>44463.0</v>
      </c>
      <c r="I703" s="35"/>
      <c r="J703" s="33"/>
      <c r="K703" s="34"/>
      <c r="L703" s="35"/>
      <c r="M703" s="35"/>
      <c r="N703" s="31"/>
      <c r="O703" s="31" t="s">
        <v>298</v>
      </c>
      <c r="P703" s="31" t="s">
        <v>60</v>
      </c>
      <c r="Q703" s="31" t="s">
        <v>71</v>
      </c>
      <c r="R703" s="33"/>
      <c r="S703" s="35"/>
      <c r="T703" s="33"/>
      <c r="U703" s="31" t="s">
        <v>97</v>
      </c>
      <c r="V703" s="31"/>
      <c r="W703" s="29"/>
      <c r="X703" s="29"/>
      <c r="Y703" s="29"/>
      <c r="Z703" s="29"/>
      <c r="AA703" s="29"/>
      <c r="AB703" s="29"/>
      <c r="AC703" s="29"/>
      <c r="AD703" s="29"/>
      <c r="AE703" s="29"/>
      <c r="AF703" s="29"/>
    </row>
    <row r="704">
      <c r="A704" s="31">
        <v>703.0</v>
      </c>
      <c r="B704" s="31" t="s">
        <v>190</v>
      </c>
      <c r="C704" s="31" t="s">
        <v>800</v>
      </c>
      <c r="D704" s="31" t="s">
        <v>1173</v>
      </c>
      <c r="E704" s="31" t="s">
        <v>81</v>
      </c>
      <c r="F704" s="31">
        <v>2.0</v>
      </c>
      <c r="G704" s="31" t="s">
        <v>89</v>
      </c>
      <c r="H704" s="32">
        <v>44502.0</v>
      </c>
      <c r="I704" s="35"/>
      <c r="J704" s="33"/>
      <c r="K704" s="34"/>
      <c r="L704" s="35"/>
      <c r="M704" s="35"/>
      <c r="N704" s="31"/>
      <c r="O704" s="31" t="s">
        <v>1174</v>
      </c>
      <c r="P704" s="31" t="s">
        <v>64</v>
      </c>
      <c r="Q704" s="31"/>
      <c r="R704" s="33"/>
      <c r="S704" s="31" t="s">
        <v>132</v>
      </c>
      <c r="T704" s="32">
        <v>44895.0</v>
      </c>
      <c r="U704" s="31" t="s">
        <v>61</v>
      </c>
      <c r="V704" s="31"/>
      <c r="W704" s="29"/>
      <c r="X704" s="29"/>
      <c r="Y704" s="29"/>
      <c r="Z704" s="29"/>
      <c r="AA704" s="29"/>
      <c r="AB704" s="29"/>
      <c r="AC704" s="29"/>
      <c r="AD704" s="29"/>
      <c r="AE704" s="29"/>
      <c r="AF704" s="29"/>
    </row>
    <row r="705">
      <c r="A705" s="31">
        <v>704.0</v>
      </c>
      <c r="B705" s="31" t="s">
        <v>190</v>
      </c>
      <c r="C705" s="31" t="s">
        <v>800</v>
      </c>
      <c r="D705" s="31" t="s">
        <v>1175</v>
      </c>
      <c r="E705" s="31" t="s">
        <v>152</v>
      </c>
      <c r="F705" s="31">
        <v>2.0</v>
      </c>
      <c r="G705" s="31" t="s">
        <v>97</v>
      </c>
      <c r="H705" s="32">
        <v>44470.0</v>
      </c>
      <c r="I705" s="35"/>
      <c r="J705" s="33"/>
      <c r="K705" s="34"/>
      <c r="L705" s="35"/>
      <c r="M705" s="35"/>
      <c r="N705" s="35"/>
      <c r="O705" s="31" t="s">
        <v>1176</v>
      </c>
      <c r="P705" s="31" t="s">
        <v>83</v>
      </c>
      <c r="Q705" s="33"/>
      <c r="R705" s="33"/>
      <c r="S705" s="31" t="s">
        <v>132</v>
      </c>
      <c r="T705" s="32">
        <v>44865.0</v>
      </c>
      <c r="U705" s="31" t="s">
        <v>61</v>
      </c>
      <c r="V705" s="31" t="s">
        <v>194</v>
      </c>
      <c r="W705" s="29"/>
      <c r="X705" s="29"/>
      <c r="Y705" s="29"/>
      <c r="Z705" s="29"/>
      <c r="AA705" s="29"/>
      <c r="AB705" s="29"/>
      <c r="AC705" s="29"/>
      <c r="AD705" s="29"/>
      <c r="AE705" s="29"/>
      <c r="AF705" s="29"/>
    </row>
    <row r="706">
      <c r="A706" s="31">
        <v>705.0</v>
      </c>
      <c r="B706" s="31" t="s">
        <v>144</v>
      </c>
      <c r="C706" s="31" t="s">
        <v>747</v>
      </c>
      <c r="D706" s="31" t="s">
        <v>1177</v>
      </c>
      <c r="E706" s="31" t="s">
        <v>120</v>
      </c>
      <c r="F706" s="31">
        <v>3.0</v>
      </c>
      <c r="G706" s="31" t="s">
        <v>97</v>
      </c>
      <c r="H706" s="32">
        <v>44475.0</v>
      </c>
      <c r="I706" s="35"/>
      <c r="J706" s="33"/>
      <c r="K706" s="34"/>
      <c r="L706" s="35"/>
      <c r="M706" s="35"/>
      <c r="N706" s="35"/>
      <c r="O706" s="31" t="s">
        <v>90</v>
      </c>
      <c r="P706" s="31" t="s">
        <v>71</v>
      </c>
      <c r="Q706" s="33"/>
      <c r="R706" s="33"/>
      <c r="S706" s="31" t="s">
        <v>90</v>
      </c>
      <c r="T706" s="32">
        <v>44887.0</v>
      </c>
      <c r="U706" s="31" t="s">
        <v>61</v>
      </c>
      <c r="V706" s="31"/>
      <c r="W706" s="29"/>
      <c r="X706" s="29"/>
      <c r="Y706" s="29"/>
      <c r="Z706" s="29"/>
      <c r="AA706" s="29"/>
      <c r="AB706" s="29"/>
      <c r="AC706" s="29"/>
      <c r="AD706" s="29"/>
      <c r="AE706" s="29"/>
      <c r="AF706" s="29"/>
    </row>
    <row r="707">
      <c r="A707" s="31">
        <v>706.0</v>
      </c>
      <c r="B707" s="31" t="s">
        <v>144</v>
      </c>
      <c r="C707" s="31" t="s">
        <v>747</v>
      </c>
      <c r="D707" s="31" t="s">
        <v>1178</v>
      </c>
      <c r="E707" s="31" t="s">
        <v>430</v>
      </c>
      <c r="F707" s="31">
        <v>2.0</v>
      </c>
      <c r="G707" s="31" t="s">
        <v>97</v>
      </c>
      <c r="H707" s="32">
        <v>44475.0</v>
      </c>
      <c r="I707" s="35"/>
      <c r="J707" s="33"/>
      <c r="K707" s="34"/>
      <c r="L707" s="35"/>
      <c r="M707" s="35"/>
      <c r="N707" s="35"/>
      <c r="O707" s="31" t="s">
        <v>90</v>
      </c>
      <c r="P707" s="31" t="s">
        <v>7</v>
      </c>
      <c r="Q707" s="33"/>
      <c r="R707" s="33"/>
      <c r="S707" s="31" t="s">
        <v>7</v>
      </c>
      <c r="T707" s="32">
        <v>44865.0</v>
      </c>
      <c r="U707" s="31" t="s">
        <v>61</v>
      </c>
      <c r="V707" s="31" t="s">
        <v>194</v>
      </c>
      <c r="W707" s="29"/>
      <c r="X707" s="29"/>
      <c r="Y707" s="29"/>
      <c r="Z707" s="29"/>
      <c r="AA707" s="29"/>
      <c r="AB707" s="29"/>
      <c r="AC707" s="29"/>
      <c r="AD707" s="29"/>
      <c r="AE707" s="29"/>
      <c r="AF707" s="29"/>
    </row>
    <row r="708">
      <c r="A708" s="31">
        <v>707.0</v>
      </c>
      <c r="B708" s="31" t="s">
        <v>190</v>
      </c>
      <c r="C708" s="31" t="s">
        <v>800</v>
      </c>
      <c r="D708" s="31" t="s">
        <v>1179</v>
      </c>
      <c r="E708" s="31" t="s">
        <v>120</v>
      </c>
      <c r="F708" s="31">
        <v>2.0</v>
      </c>
      <c r="G708" s="31" t="s">
        <v>97</v>
      </c>
      <c r="H708" s="32">
        <v>44593.0</v>
      </c>
      <c r="I708" s="35"/>
      <c r="J708" s="33"/>
      <c r="K708" s="34"/>
      <c r="L708" s="35"/>
      <c r="M708" s="35"/>
      <c r="N708" s="35"/>
      <c r="O708" s="31" t="s">
        <v>90</v>
      </c>
      <c r="P708" s="31" t="s">
        <v>71</v>
      </c>
      <c r="Q708" s="33"/>
      <c r="R708" s="33"/>
      <c r="S708" s="31" t="s">
        <v>90</v>
      </c>
      <c r="T708" s="32">
        <v>44865.0</v>
      </c>
      <c r="U708" s="31" t="s">
        <v>61</v>
      </c>
      <c r="V708" s="31" t="s">
        <v>194</v>
      </c>
      <c r="W708" s="29"/>
      <c r="X708" s="29"/>
      <c r="Y708" s="29"/>
      <c r="Z708" s="29"/>
      <c r="AA708" s="29"/>
      <c r="AB708" s="29"/>
      <c r="AC708" s="29"/>
      <c r="AD708" s="29"/>
      <c r="AE708" s="29"/>
      <c r="AF708" s="29"/>
    </row>
    <row r="709">
      <c r="A709" s="31">
        <v>708.0</v>
      </c>
      <c r="B709" s="31" t="s">
        <v>190</v>
      </c>
      <c r="C709" s="31" t="s">
        <v>800</v>
      </c>
      <c r="D709" s="31" t="s">
        <v>1180</v>
      </c>
      <c r="E709" s="31" t="s">
        <v>120</v>
      </c>
      <c r="F709" s="31">
        <v>2.0</v>
      </c>
      <c r="G709" s="31" t="s">
        <v>97</v>
      </c>
      <c r="H709" s="32">
        <v>44593.0</v>
      </c>
      <c r="I709" s="35"/>
      <c r="J709" s="33"/>
      <c r="K709" s="34"/>
      <c r="L709" s="35"/>
      <c r="M709" s="35"/>
      <c r="N709" s="35"/>
      <c r="O709" s="31" t="s">
        <v>90</v>
      </c>
      <c r="P709" s="31" t="s">
        <v>71</v>
      </c>
      <c r="Q709" s="33"/>
      <c r="R709" s="33"/>
      <c r="S709" s="31" t="s">
        <v>90</v>
      </c>
      <c r="T709" s="32">
        <v>44865.0</v>
      </c>
      <c r="U709" s="31" t="s">
        <v>61</v>
      </c>
      <c r="V709" s="31" t="s">
        <v>194</v>
      </c>
      <c r="W709" s="29"/>
      <c r="X709" s="29"/>
      <c r="Y709" s="29"/>
      <c r="Z709" s="29"/>
      <c r="AA709" s="29"/>
      <c r="AB709" s="29"/>
      <c r="AC709" s="29"/>
      <c r="AD709" s="29"/>
      <c r="AE709" s="29"/>
      <c r="AF709" s="29"/>
    </row>
    <row r="710">
      <c r="A710" s="31">
        <v>709.0</v>
      </c>
      <c r="B710" s="31" t="s">
        <v>144</v>
      </c>
      <c r="C710" s="31" t="s">
        <v>747</v>
      </c>
      <c r="D710" s="31" t="s">
        <v>1181</v>
      </c>
      <c r="E710" s="31" t="s">
        <v>430</v>
      </c>
      <c r="F710" s="31">
        <v>2.0</v>
      </c>
      <c r="G710" s="31" t="s">
        <v>97</v>
      </c>
      <c r="H710" s="32">
        <v>44593.0</v>
      </c>
      <c r="I710" s="35"/>
      <c r="J710" s="33"/>
      <c r="K710" s="34"/>
      <c r="L710" s="35"/>
      <c r="M710" s="35"/>
      <c r="N710" s="35"/>
      <c r="O710" s="31" t="s">
        <v>90</v>
      </c>
      <c r="P710" s="31" t="s">
        <v>83</v>
      </c>
      <c r="Q710" s="33"/>
      <c r="R710" s="33"/>
      <c r="S710" s="31" t="s">
        <v>132</v>
      </c>
      <c r="T710" s="32">
        <v>44865.0</v>
      </c>
      <c r="U710" s="31" t="s">
        <v>61</v>
      </c>
      <c r="V710" s="31" t="s">
        <v>194</v>
      </c>
      <c r="W710" s="29"/>
      <c r="X710" s="29"/>
      <c r="Y710" s="29"/>
      <c r="Z710" s="29"/>
      <c r="AA710" s="29"/>
      <c r="AB710" s="29"/>
      <c r="AC710" s="29"/>
      <c r="AD710" s="29"/>
      <c r="AE710" s="29"/>
      <c r="AF710" s="29"/>
    </row>
    <row r="711">
      <c r="A711" s="31">
        <v>710.0</v>
      </c>
      <c r="B711" s="31" t="s">
        <v>144</v>
      </c>
      <c r="C711" s="31" t="s">
        <v>747</v>
      </c>
      <c r="D711" s="31" t="s">
        <v>1182</v>
      </c>
      <c r="E711" s="31" t="s">
        <v>430</v>
      </c>
      <c r="F711" s="31">
        <v>2.0</v>
      </c>
      <c r="G711" s="31" t="s">
        <v>97</v>
      </c>
      <c r="H711" s="32">
        <v>44593.0</v>
      </c>
      <c r="I711" s="35"/>
      <c r="J711" s="33"/>
      <c r="K711" s="34"/>
      <c r="L711" s="35"/>
      <c r="M711" s="35"/>
      <c r="N711" s="35"/>
      <c r="O711" s="31" t="s">
        <v>90</v>
      </c>
      <c r="P711" s="31" t="s">
        <v>83</v>
      </c>
      <c r="Q711" s="33"/>
      <c r="R711" s="33"/>
      <c r="S711" s="31" t="s">
        <v>132</v>
      </c>
      <c r="T711" s="32">
        <v>44865.0</v>
      </c>
      <c r="U711" s="31" t="s">
        <v>61</v>
      </c>
      <c r="V711" s="31" t="s">
        <v>1183</v>
      </c>
      <c r="W711" s="29"/>
      <c r="X711" s="29"/>
      <c r="Y711" s="29"/>
      <c r="Z711" s="29"/>
      <c r="AA711" s="29"/>
      <c r="AB711" s="29"/>
      <c r="AC711" s="29"/>
      <c r="AD711" s="29"/>
      <c r="AE711" s="29"/>
      <c r="AF711" s="29"/>
    </row>
    <row r="712">
      <c r="A712" s="31">
        <v>711.0</v>
      </c>
      <c r="B712" s="31" t="s">
        <v>144</v>
      </c>
      <c r="C712" s="31" t="s">
        <v>747</v>
      </c>
      <c r="D712" s="31" t="s">
        <v>1184</v>
      </c>
      <c r="E712" s="31" t="s">
        <v>430</v>
      </c>
      <c r="F712" s="31">
        <v>2.0</v>
      </c>
      <c r="G712" s="31" t="s">
        <v>97</v>
      </c>
      <c r="H712" s="32">
        <v>44593.0</v>
      </c>
      <c r="I712" s="35"/>
      <c r="J712" s="33"/>
      <c r="K712" s="34"/>
      <c r="L712" s="35"/>
      <c r="M712" s="35"/>
      <c r="N712" s="35"/>
      <c r="O712" s="31" t="s">
        <v>90</v>
      </c>
      <c r="P712" s="31" t="s">
        <v>83</v>
      </c>
      <c r="Q712" s="33"/>
      <c r="R712" s="33"/>
      <c r="S712" s="31" t="s">
        <v>132</v>
      </c>
      <c r="T712" s="32">
        <v>44865.0</v>
      </c>
      <c r="U712" s="31" t="s">
        <v>61</v>
      </c>
      <c r="V712" s="31" t="s">
        <v>1183</v>
      </c>
      <c r="W712" s="29"/>
      <c r="X712" s="29"/>
      <c r="Y712" s="29"/>
      <c r="Z712" s="29"/>
      <c r="AA712" s="29"/>
      <c r="AB712" s="29"/>
      <c r="AC712" s="29"/>
      <c r="AD712" s="29"/>
      <c r="AE712" s="29"/>
      <c r="AF712" s="29"/>
    </row>
    <row r="713">
      <c r="A713" s="31">
        <v>712.0</v>
      </c>
      <c r="B713" s="31" t="s">
        <v>190</v>
      </c>
      <c r="C713" s="31" t="s">
        <v>800</v>
      </c>
      <c r="D713" s="31" t="s">
        <v>1185</v>
      </c>
      <c r="E713" s="31" t="s">
        <v>347</v>
      </c>
      <c r="F713" s="31">
        <v>1.0</v>
      </c>
      <c r="G713" s="31" t="s">
        <v>97</v>
      </c>
      <c r="H713" s="32">
        <v>44593.0</v>
      </c>
      <c r="I713" s="35"/>
      <c r="J713" s="33"/>
      <c r="K713" s="34"/>
      <c r="L713" s="35"/>
      <c r="M713" s="35"/>
      <c r="N713" s="35"/>
      <c r="O713" s="31" t="s">
        <v>90</v>
      </c>
      <c r="P713" s="31" t="s">
        <v>7</v>
      </c>
      <c r="Q713" s="33"/>
      <c r="R713" s="33"/>
      <c r="S713" s="31" t="s">
        <v>7</v>
      </c>
      <c r="T713" s="32">
        <v>44865.0</v>
      </c>
      <c r="U713" s="31" t="s">
        <v>61</v>
      </c>
      <c r="V713" s="31" t="s">
        <v>194</v>
      </c>
      <c r="W713" s="29"/>
      <c r="X713" s="29"/>
      <c r="Y713" s="29"/>
      <c r="Z713" s="29"/>
      <c r="AA713" s="29"/>
      <c r="AB713" s="29"/>
      <c r="AC713" s="29"/>
      <c r="AD713" s="29"/>
      <c r="AE713" s="29"/>
      <c r="AF713" s="29"/>
    </row>
    <row r="714">
      <c r="A714" s="31">
        <v>713.0</v>
      </c>
      <c r="B714" s="31" t="s">
        <v>190</v>
      </c>
      <c r="C714" s="31" t="s">
        <v>800</v>
      </c>
      <c r="D714" s="31" t="s">
        <v>1186</v>
      </c>
      <c r="E714" s="31" t="s">
        <v>347</v>
      </c>
      <c r="F714" s="31">
        <v>1.0</v>
      </c>
      <c r="G714" s="31" t="s">
        <v>97</v>
      </c>
      <c r="H714" s="32">
        <v>44593.0</v>
      </c>
      <c r="I714" s="35"/>
      <c r="J714" s="33"/>
      <c r="K714" s="34"/>
      <c r="L714" s="35"/>
      <c r="M714" s="35"/>
      <c r="N714" s="35"/>
      <c r="O714" s="31" t="s">
        <v>90</v>
      </c>
      <c r="P714" s="31" t="s">
        <v>71</v>
      </c>
      <c r="Q714" s="33"/>
      <c r="R714" s="33"/>
      <c r="S714" s="31" t="s">
        <v>90</v>
      </c>
      <c r="T714" s="32">
        <v>44865.0</v>
      </c>
      <c r="U714" s="31" t="s">
        <v>61</v>
      </c>
      <c r="V714" s="31" t="s">
        <v>194</v>
      </c>
      <c r="W714" s="29"/>
      <c r="X714" s="29"/>
      <c r="Y714" s="29"/>
      <c r="Z714" s="29"/>
      <c r="AA714" s="29"/>
      <c r="AB714" s="29"/>
      <c r="AC714" s="29"/>
      <c r="AD714" s="29"/>
      <c r="AE714" s="29"/>
      <c r="AF714" s="29"/>
    </row>
    <row r="715">
      <c r="A715" s="31">
        <v>714.0</v>
      </c>
      <c r="B715" s="31" t="s">
        <v>144</v>
      </c>
      <c r="C715" s="31" t="s">
        <v>747</v>
      </c>
      <c r="D715" s="31" t="s">
        <v>1187</v>
      </c>
      <c r="E715" s="31" t="s">
        <v>430</v>
      </c>
      <c r="F715" s="31">
        <v>2.0</v>
      </c>
      <c r="G715" s="31" t="s">
        <v>97</v>
      </c>
      <c r="H715" s="32">
        <v>44594.0</v>
      </c>
      <c r="I715" s="35"/>
      <c r="J715" s="33"/>
      <c r="K715" s="34"/>
      <c r="L715" s="35"/>
      <c r="M715" s="35"/>
      <c r="N715" s="35"/>
      <c r="O715" s="31" t="s">
        <v>90</v>
      </c>
      <c r="P715" s="31" t="s">
        <v>83</v>
      </c>
      <c r="Q715" s="33"/>
      <c r="R715" s="33"/>
      <c r="S715" s="31" t="s">
        <v>132</v>
      </c>
      <c r="T715" s="32">
        <v>44865.0</v>
      </c>
      <c r="U715" s="31" t="s">
        <v>61</v>
      </c>
      <c r="V715" s="31" t="s">
        <v>1183</v>
      </c>
      <c r="W715" s="29"/>
      <c r="X715" s="29"/>
      <c r="Y715" s="29"/>
      <c r="Z715" s="29"/>
      <c r="AA715" s="29"/>
      <c r="AB715" s="29"/>
      <c r="AC715" s="29"/>
      <c r="AD715" s="29"/>
      <c r="AE715" s="29"/>
      <c r="AF715" s="29"/>
    </row>
    <row r="716">
      <c r="A716" s="31">
        <v>715.0</v>
      </c>
      <c r="B716" s="31" t="s">
        <v>144</v>
      </c>
      <c r="C716" s="31" t="s">
        <v>747</v>
      </c>
      <c r="D716" s="31" t="s">
        <v>1188</v>
      </c>
      <c r="E716" s="31" t="s">
        <v>430</v>
      </c>
      <c r="F716" s="31">
        <v>2.0</v>
      </c>
      <c r="G716" s="31" t="s">
        <v>97</v>
      </c>
      <c r="H716" s="32">
        <v>44594.0</v>
      </c>
      <c r="I716" s="35"/>
      <c r="J716" s="33"/>
      <c r="K716" s="34"/>
      <c r="L716" s="35"/>
      <c r="M716" s="35"/>
      <c r="N716" s="35"/>
      <c r="O716" s="31" t="s">
        <v>90</v>
      </c>
      <c r="P716" s="31" t="s">
        <v>71</v>
      </c>
      <c r="Q716" s="33"/>
      <c r="R716" s="33"/>
      <c r="S716" s="31" t="s">
        <v>90</v>
      </c>
      <c r="T716" s="32">
        <v>44865.0</v>
      </c>
      <c r="U716" s="31" t="s">
        <v>61</v>
      </c>
      <c r="V716" s="31" t="s">
        <v>194</v>
      </c>
      <c r="W716" s="29"/>
      <c r="X716" s="29"/>
      <c r="Y716" s="29"/>
      <c r="Z716" s="29"/>
      <c r="AA716" s="29"/>
      <c r="AB716" s="29"/>
      <c r="AC716" s="29"/>
      <c r="AD716" s="29"/>
      <c r="AE716" s="29"/>
      <c r="AF716" s="29"/>
    </row>
    <row r="717">
      <c r="A717" s="31">
        <v>716.0</v>
      </c>
      <c r="B717" s="31" t="s">
        <v>144</v>
      </c>
      <c r="C717" s="31" t="s">
        <v>747</v>
      </c>
      <c r="D717" s="31" t="s">
        <v>1189</v>
      </c>
      <c r="E717" s="31" t="s">
        <v>120</v>
      </c>
      <c r="F717" s="31">
        <v>2.0</v>
      </c>
      <c r="G717" s="31" t="s">
        <v>97</v>
      </c>
      <c r="H717" s="32">
        <v>44594.0</v>
      </c>
      <c r="I717" s="35"/>
      <c r="J717" s="33"/>
      <c r="K717" s="34"/>
      <c r="L717" s="35"/>
      <c r="M717" s="35"/>
      <c r="N717" s="35"/>
      <c r="O717" s="31" t="s">
        <v>90</v>
      </c>
      <c r="P717" s="31" t="s">
        <v>71</v>
      </c>
      <c r="Q717" s="33"/>
      <c r="R717" s="33"/>
      <c r="S717" s="31" t="s">
        <v>90</v>
      </c>
      <c r="T717" s="32">
        <v>44887.0</v>
      </c>
      <c r="U717" s="31" t="s">
        <v>61</v>
      </c>
      <c r="V717" s="31"/>
      <c r="W717" s="29"/>
      <c r="X717" s="29"/>
      <c r="Y717" s="29"/>
      <c r="Z717" s="29"/>
      <c r="AA717" s="29"/>
      <c r="AB717" s="29"/>
      <c r="AC717" s="29"/>
      <c r="AD717" s="29"/>
      <c r="AE717" s="29"/>
      <c r="AF717" s="29"/>
    </row>
    <row r="718">
      <c r="A718" s="31">
        <v>717.0</v>
      </c>
      <c r="B718" s="31" t="s">
        <v>144</v>
      </c>
      <c r="C718" s="31" t="s">
        <v>747</v>
      </c>
      <c r="D718" s="31" t="s">
        <v>1190</v>
      </c>
      <c r="E718" s="31" t="s">
        <v>120</v>
      </c>
      <c r="F718" s="31">
        <v>2.0</v>
      </c>
      <c r="G718" s="31" t="s">
        <v>97</v>
      </c>
      <c r="H718" s="32">
        <v>44594.0</v>
      </c>
      <c r="I718" s="35"/>
      <c r="J718" s="33"/>
      <c r="K718" s="34"/>
      <c r="L718" s="35"/>
      <c r="M718" s="35"/>
      <c r="N718" s="35"/>
      <c r="O718" s="31" t="s">
        <v>90</v>
      </c>
      <c r="P718" s="31" t="s">
        <v>7</v>
      </c>
      <c r="Q718" s="33"/>
      <c r="R718" s="33"/>
      <c r="S718" s="31" t="s">
        <v>7</v>
      </c>
      <c r="T718" s="32">
        <v>44865.0</v>
      </c>
      <c r="U718" s="31" t="s">
        <v>61</v>
      </c>
      <c r="V718" s="31" t="s">
        <v>194</v>
      </c>
      <c r="W718" s="29"/>
      <c r="X718" s="29"/>
      <c r="Y718" s="29"/>
      <c r="Z718" s="29"/>
      <c r="AA718" s="29"/>
      <c r="AB718" s="29"/>
      <c r="AC718" s="29"/>
      <c r="AD718" s="29"/>
      <c r="AE718" s="29"/>
      <c r="AF718" s="29"/>
    </row>
    <row r="719">
      <c r="A719" s="31">
        <v>718.0</v>
      </c>
      <c r="B719" s="31" t="s">
        <v>144</v>
      </c>
      <c r="C719" s="31" t="s">
        <v>747</v>
      </c>
      <c r="D719" s="31" t="s">
        <v>1191</v>
      </c>
      <c r="E719" s="31" t="s">
        <v>430</v>
      </c>
      <c r="F719" s="31">
        <v>2.0</v>
      </c>
      <c r="G719" s="31" t="s">
        <v>97</v>
      </c>
      <c r="H719" s="32">
        <v>44594.0</v>
      </c>
      <c r="I719" s="35"/>
      <c r="J719" s="33"/>
      <c r="K719" s="34"/>
      <c r="L719" s="35"/>
      <c r="M719" s="35"/>
      <c r="N719" s="35"/>
      <c r="O719" s="31" t="s">
        <v>90</v>
      </c>
      <c r="P719" s="31" t="s">
        <v>83</v>
      </c>
      <c r="Q719" s="33"/>
      <c r="R719" s="33"/>
      <c r="S719" s="31" t="s">
        <v>132</v>
      </c>
      <c r="T719" s="32">
        <v>44865.0</v>
      </c>
      <c r="U719" s="31" t="s">
        <v>61</v>
      </c>
      <c r="V719" s="31" t="s">
        <v>1183</v>
      </c>
      <c r="W719" s="29"/>
      <c r="X719" s="29"/>
      <c r="Y719" s="29"/>
      <c r="Z719" s="29"/>
      <c r="AA719" s="29"/>
      <c r="AB719" s="29"/>
      <c r="AC719" s="29"/>
      <c r="AD719" s="29"/>
      <c r="AE719" s="29"/>
      <c r="AF719" s="29"/>
    </row>
    <row r="720">
      <c r="A720" s="31">
        <v>719.0</v>
      </c>
      <c r="B720" s="31" t="s">
        <v>690</v>
      </c>
      <c r="C720" s="31" t="s">
        <v>1126</v>
      </c>
      <c r="D720" s="31" t="s">
        <v>1192</v>
      </c>
      <c r="E720" s="31" t="s">
        <v>57</v>
      </c>
      <c r="F720" s="31">
        <v>3.0</v>
      </c>
      <c r="G720" s="31" t="s">
        <v>97</v>
      </c>
      <c r="H720" s="32">
        <v>44592.0</v>
      </c>
      <c r="I720" s="35"/>
      <c r="J720" s="33"/>
      <c r="K720" s="34"/>
      <c r="L720" s="35"/>
      <c r="M720" s="35"/>
      <c r="N720" s="35"/>
      <c r="O720" s="31" t="s">
        <v>90</v>
      </c>
      <c r="P720" s="31" t="s">
        <v>83</v>
      </c>
      <c r="Q720" s="33"/>
      <c r="R720" s="33"/>
      <c r="S720" s="35"/>
      <c r="T720" s="33"/>
      <c r="U720" s="35"/>
      <c r="V720" s="31"/>
      <c r="W720" s="29"/>
      <c r="X720" s="29"/>
      <c r="Y720" s="29"/>
      <c r="Z720" s="29"/>
      <c r="AA720" s="29"/>
      <c r="AB720" s="29"/>
      <c r="AC720" s="29"/>
      <c r="AD720" s="29"/>
      <c r="AE720" s="29"/>
      <c r="AF720" s="29"/>
    </row>
    <row r="721">
      <c r="A721" s="31">
        <v>720.0</v>
      </c>
      <c r="B721" s="31" t="s">
        <v>690</v>
      </c>
      <c r="C721" s="31" t="s">
        <v>1126</v>
      </c>
      <c r="D721" s="31" t="s">
        <v>1193</v>
      </c>
      <c r="E721" s="31" t="s">
        <v>120</v>
      </c>
      <c r="F721" s="31">
        <v>3.0</v>
      </c>
      <c r="G721" s="31" t="s">
        <v>97</v>
      </c>
      <c r="H721" s="32">
        <v>44592.0</v>
      </c>
      <c r="I721" s="35"/>
      <c r="J721" s="33"/>
      <c r="K721" s="34"/>
      <c r="L721" s="35"/>
      <c r="M721" s="35"/>
      <c r="N721" s="35"/>
      <c r="O721" s="31" t="s">
        <v>90</v>
      </c>
      <c r="P721" s="31" t="s">
        <v>83</v>
      </c>
      <c r="Q721" s="33"/>
      <c r="R721" s="33"/>
      <c r="S721" s="35"/>
      <c r="T721" s="33"/>
      <c r="U721" s="35"/>
      <c r="V721" s="31"/>
      <c r="W721" s="29"/>
      <c r="X721" s="29"/>
      <c r="Y721" s="29"/>
      <c r="Z721" s="29"/>
      <c r="AA721" s="29"/>
      <c r="AB721" s="29"/>
      <c r="AC721" s="29"/>
      <c r="AD721" s="29"/>
      <c r="AE721" s="29"/>
      <c r="AF721" s="29"/>
    </row>
    <row r="722">
      <c r="A722" s="31">
        <v>721.0</v>
      </c>
      <c r="B722" s="31" t="s">
        <v>690</v>
      </c>
      <c r="C722" s="31" t="s">
        <v>1126</v>
      </c>
      <c r="D722" s="31" t="s">
        <v>1194</v>
      </c>
      <c r="E722" s="31" t="s">
        <v>81</v>
      </c>
      <c r="F722" s="31">
        <v>3.0</v>
      </c>
      <c r="G722" s="31" t="s">
        <v>97</v>
      </c>
      <c r="H722" s="32">
        <v>44592.0</v>
      </c>
      <c r="I722" s="35"/>
      <c r="J722" s="33"/>
      <c r="K722" s="34"/>
      <c r="L722" s="35"/>
      <c r="M722" s="35"/>
      <c r="N722" s="35"/>
      <c r="O722" s="31" t="s">
        <v>90</v>
      </c>
      <c r="P722" s="31" t="s">
        <v>83</v>
      </c>
      <c r="Q722" s="33"/>
      <c r="R722" s="33"/>
      <c r="S722" s="35"/>
      <c r="T722" s="33"/>
      <c r="U722" s="35"/>
      <c r="V722" s="31"/>
      <c r="W722" s="29"/>
      <c r="X722" s="29"/>
      <c r="Y722" s="29"/>
      <c r="Z722" s="29"/>
      <c r="AA722" s="29"/>
      <c r="AB722" s="29"/>
      <c r="AC722" s="29"/>
      <c r="AD722" s="29"/>
      <c r="AE722" s="29"/>
      <c r="AF722" s="29"/>
    </row>
    <row r="723">
      <c r="A723" s="31">
        <v>722.0</v>
      </c>
      <c r="B723" s="31" t="s">
        <v>690</v>
      </c>
      <c r="C723" s="31" t="s">
        <v>1126</v>
      </c>
      <c r="D723" s="31" t="s">
        <v>1195</v>
      </c>
      <c r="E723" s="31" t="s">
        <v>130</v>
      </c>
      <c r="F723" s="31">
        <v>3.0</v>
      </c>
      <c r="G723" s="31" t="s">
        <v>97</v>
      </c>
      <c r="H723" s="32">
        <v>44592.0</v>
      </c>
      <c r="I723" s="35"/>
      <c r="J723" s="33"/>
      <c r="K723" s="34"/>
      <c r="L723" s="35"/>
      <c r="M723" s="35"/>
      <c r="N723" s="35"/>
      <c r="O723" s="31" t="s">
        <v>90</v>
      </c>
      <c r="P723" s="31" t="s">
        <v>83</v>
      </c>
      <c r="Q723" s="33"/>
      <c r="R723" s="33"/>
      <c r="S723" s="35"/>
      <c r="T723" s="33"/>
      <c r="U723" s="35"/>
      <c r="V723" s="31"/>
      <c r="W723" s="29"/>
      <c r="X723" s="29"/>
      <c r="Y723" s="29"/>
      <c r="Z723" s="29"/>
      <c r="AA723" s="29"/>
      <c r="AB723" s="29"/>
      <c r="AC723" s="29"/>
      <c r="AD723" s="29"/>
      <c r="AE723" s="29"/>
      <c r="AF723" s="29"/>
    </row>
    <row r="724">
      <c r="A724" s="31">
        <v>723.0</v>
      </c>
      <c r="B724" s="31" t="s">
        <v>690</v>
      </c>
      <c r="C724" s="31" t="s">
        <v>1126</v>
      </c>
      <c r="D724" s="31" t="s">
        <v>1196</v>
      </c>
      <c r="E724" s="31" t="s">
        <v>67</v>
      </c>
      <c r="F724" s="31">
        <v>3.0</v>
      </c>
      <c r="G724" s="31" t="s">
        <v>97</v>
      </c>
      <c r="H724" s="32">
        <v>44592.0</v>
      </c>
      <c r="I724" s="35"/>
      <c r="J724" s="33"/>
      <c r="K724" s="34"/>
      <c r="L724" s="35"/>
      <c r="M724" s="35"/>
      <c r="N724" s="35"/>
      <c r="O724" s="31" t="s">
        <v>90</v>
      </c>
      <c r="P724" s="31" t="s">
        <v>83</v>
      </c>
      <c r="Q724" s="33"/>
      <c r="R724" s="33"/>
      <c r="S724" s="35"/>
      <c r="T724" s="33"/>
      <c r="U724" s="35"/>
      <c r="V724" s="31"/>
      <c r="W724" s="29"/>
      <c r="X724" s="29"/>
      <c r="Y724" s="29"/>
      <c r="Z724" s="29"/>
      <c r="AA724" s="29"/>
      <c r="AB724" s="29"/>
      <c r="AC724" s="29"/>
      <c r="AD724" s="29"/>
      <c r="AE724" s="29"/>
      <c r="AF724" s="29"/>
    </row>
    <row r="725">
      <c r="A725" s="31">
        <v>724.0</v>
      </c>
      <c r="B725" s="31" t="s">
        <v>690</v>
      </c>
      <c r="C725" s="31" t="s">
        <v>1126</v>
      </c>
      <c r="D725" s="31" t="s">
        <v>1197</v>
      </c>
      <c r="E725" s="31" t="s">
        <v>57</v>
      </c>
      <c r="F725" s="31">
        <v>3.0</v>
      </c>
      <c r="G725" s="31" t="s">
        <v>97</v>
      </c>
      <c r="H725" s="32">
        <v>44592.0</v>
      </c>
      <c r="I725" s="35"/>
      <c r="J725" s="33"/>
      <c r="K725" s="34"/>
      <c r="L725" s="35"/>
      <c r="M725" s="35"/>
      <c r="N725" s="35"/>
      <c r="O725" s="31" t="s">
        <v>90</v>
      </c>
      <c r="P725" s="31" t="s">
        <v>83</v>
      </c>
      <c r="Q725" s="33"/>
      <c r="R725" s="33"/>
      <c r="S725" s="35"/>
      <c r="T725" s="33"/>
      <c r="U725" s="35"/>
      <c r="V725" s="31"/>
      <c r="W725" s="29"/>
      <c r="X725" s="29"/>
      <c r="Y725" s="29"/>
      <c r="Z725" s="29"/>
      <c r="AA725" s="29"/>
      <c r="AB725" s="29"/>
      <c r="AC725" s="29"/>
      <c r="AD725" s="29"/>
      <c r="AE725" s="29"/>
      <c r="AF725" s="29"/>
    </row>
    <row r="726">
      <c r="A726" s="31">
        <v>725.0</v>
      </c>
      <c r="B726" s="31" t="s">
        <v>690</v>
      </c>
      <c r="C726" s="31" t="s">
        <v>1126</v>
      </c>
      <c r="D726" s="31" t="s">
        <v>1198</v>
      </c>
      <c r="E726" s="31" t="s">
        <v>120</v>
      </c>
      <c r="F726" s="31">
        <v>3.0</v>
      </c>
      <c r="G726" s="31" t="s">
        <v>97</v>
      </c>
      <c r="H726" s="32">
        <v>44592.0</v>
      </c>
      <c r="I726" s="35"/>
      <c r="J726" s="33"/>
      <c r="K726" s="34"/>
      <c r="L726" s="35"/>
      <c r="M726" s="35"/>
      <c r="N726" s="35"/>
      <c r="O726" s="31" t="s">
        <v>90</v>
      </c>
      <c r="P726" s="31" t="s">
        <v>83</v>
      </c>
      <c r="Q726" s="33"/>
      <c r="R726" s="33"/>
      <c r="S726" s="35"/>
      <c r="T726" s="33"/>
      <c r="U726" s="35"/>
      <c r="V726" s="31"/>
      <c r="W726" s="29"/>
      <c r="X726" s="29"/>
      <c r="Y726" s="29"/>
      <c r="Z726" s="29"/>
      <c r="AA726" s="29"/>
      <c r="AB726" s="29"/>
      <c r="AC726" s="29"/>
      <c r="AD726" s="29"/>
      <c r="AE726" s="29"/>
      <c r="AF726" s="29"/>
    </row>
    <row r="727">
      <c r="A727" s="31">
        <v>726.0</v>
      </c>
      <c r="B727" s="31" t="s">
        <v>690</v>
      </c>
      <c r="C727" s="31" t="s">
        <v>1126</v>
      </c>
      <c r="D727" s="31" t="s">
        <v>1199</v>
      </c>
      <c r="E727" s="31" t="s">
        <v>120</v>
      </c>
      <c r="F727" s="31">
        <v>3.0</v>
      </c>
      <c r="G727" s="31" t="s">
        <v>97</v>
      </c>
      <c r="H727" s="32">
        <v>44592.0</v>
      </c>
      <c r="I727" s="35"/>
      <c r="J727" s="33"/>
      <c r="K727" s="34"/>
      <c r="L727" s="35"/>
      <c r="M727" s="35"/>
      <c r="N727" s="35"/>
      <c r="O727" s="31" t="s">
        <v>90</v>
      </c>
      <c r="P727" s="31" t="s">
        <v>83</v>
      </c>
      <c r="Q727" s="33"/>
      <c r="R727" s="33"/>
      <c r="S727" s="35"/>
      <c r="T727" s="33"/>
      <c r="U727" s="35"/>
      <c r="V727" s="31"/>
      <c r="W727" s="29"/>
      <c r="X727" s="29"/>
      <c r="Y727" s="29"/>
      <c r="Z727" s="29"/>
      <c r="AA727" s="29"/>
      <c r="AB727" s="29"/>
      <c r="AC727" s="29"/>
      <c r="AD727" s="29"/>
      <c r="AE727" s="29"/>
      <c r="AF727" s="29"/>
    </row>
    <row r="728">
      <c r="A728" s="31">
        <v>727.0</v>
      </c>
      <c r="B728" s="31" t="s">
        <v>690</v>
      </c>
      <c r="C728" s="31" t="s">
        <v>1126</v>
      </c>
      <c r="D728" s="31" t="s">
        <v>1200</v>
      </c>
      <c r="E728" s="31" t="s">
        <v>120</v>
      </c>
      <c r="F728" s="31">
        <v>3.0</v>
      </c>
      <c r="G728" s="31" t="s">
        <v>97</v>
      </c>
      <c r="H728" s="32">
        <v>44592.0</v>
      </c>
      <c r="I728" s="35"/>
      <c r="J728" s="33"/>
      <c r="K728" s="34"/>
      <c r="L728" s="35"/>
      <c r="M728" s="35"/>
      <c r="N728" s="35"/>
      <c r="O728" s="31" t="s">
        <v>90</v>
      </c>
      <c r="P728" s="31" t="s">
        <v>83</v>
      </c>
      <c r="Q728" s="33"/>
      <c r="R728" s="33"/>
      <c r="S728" s="35"/>
      <c r="T728" s="33"/>
      <c r="U728" s="35"/>
      <c r="V728" s="31"/>
      <c r="W728" s="29"/>
      <c r="X728" s="29"/>
      <c r="Y728" s="29"/>
      <c r="Z728" s="29"/>
      <c r="AA728" s="29"/>
      <c r="AB728" s="29"/>
      <c r="AC728" s="29"/>
      <c r="AD728" s="29"/>
      <c r="AE728" s="29"/>
      <c r="AF728" s="29"/>
    </row>
    <row r="729">
      <c r="A729" s="31">
        <v>728.0</v>
      </c>
      <c r="B729" s="31" t="s">
        <v>690</v>
      </c>
      <c r="C729" s="31" t="s">
        <v>1126</v>
      </c>
      <c r="D729" s="31" t="s">
        <v>1201</v>
      </c>
      <c r="E729" s="31" t="s">
        <v>67</v>
      </c>
      <c r="F729" s="31">
        <v>3.0</v>
      </c>
      <c r="G729" s="31" t="s">
        <v>97</v>
      </c>
      <c r="H729" s="32">
        <v>44592.0</v>
      </c>
      <c r="I729" s="35"/>
      <c r="J729" s="33"/>
      <c r="K729" s="34"/>
      <c r="L729" s="35"/>
      <c r="M729" s="35"/>
      <c r="N729" s="35"/>
      <c r="O729" s="31" t="s">
        <v>90</v>
      </c>
      <c r="P729" s="31" t="s">
        <v>83</v>
      </c>
      <c r="Q729" s="33"/>
      <c r="R729" s="33"/>
      <c r="S729" s="35"/>
      <c r="T729" s="33"/>
      <c r="U729" s="35"/>
      <c r="V729" s="31"/>
      <c r="W729" s="29"/>
      <c r="X729" s="29"/>
      <c r="Y729" s="29"/>
      <c r="Z729" s="29"/>
      <c r="AA729" s="29"/>
      <c r="AB729" s="29"/>
      <c r="AC729" s="29"/>
      <c r="AD729" s="29"/>
      <c r="AE729" s="29"/>
      <c r="AF729" s="29"/>
    </row>
    <row r="730">
      <c r="A730" s="31">
        <v>729.0</v>
      </c>
      <c r="B730" s="31" t="s">
        <v>690</v>
      </c>
      <c r="C730" s="31" t="s">
        <v>1126</v>
      </c>
      <c r="D730" s="31" t="s">
        <v>1202</v>
      </c>
      <c r="E730" s="31" t="s">
        <v>57</v>
      </c>
      <c r="F730" s="31">
        <v>3.0</v>
      </c>
      <c r="G730" s="31" t="s">
        <v>97</v>
      </c>
      <c r="H730" s="32">
        <v>44592.0</v>
      </c>
      <c r="I730" s="35"/>
      <c r="J730" s="33"/>
      <c r="K730" s="34"/>
      <c r="L730" s="35"/>
      <c r="M730" s="35"/>
      <c r="N730" s="35"/>
      <c r="O730" s="31" t="s">
        <v>90</v>
      </c>
      <c r="P730" s="31" t="s">
        <v>83</v>
      </c>
      <c r="Q730" s="33"/>
      <c r="R730" s="33"/>
      <c r="S730" s="35"/>
      <c r="T730" s="33"/>
      <c r="U730" s="35"/>
      <c r="V730" s="31"/>
      <c r="W730" s="29"/>
      <c r="X730" s="29"/>
      <c r="Y730" s="29"/>
      <c r="Z730" s="29"/>
      <c r="AA730" s="29"/>
      <c r="AB730" s="29"/>
      <c r="AC730" s="29"/>
      <c r="AD730" s="29"/>
      <c r="AE730" s="29"/>
      <c r="AF730" s="29"/>
    </row>
    <row r="731">
      <c r="A731" s="31">
        <v>730.0</v>
      </c>
      <c r="B731" s="31" t="s">
        <v>99</v>
      </c>
      <c r="C731" s="31" t="s">
        <v>705</v>
      </c>
      <c r="D731" s="31" t="s">
        <v>1196</v>
      </c>
      <c r="E731" s="31" t="s">
        <v>57</v>
      </c>
      <c r="F731" s="31">
        <v>3.0</v>
      </c>
      <c r="G731" s="31" t="s">
        <v>97</v>
      </c>
      <c r="H731" s="32">
        <v>44592.0</v>
      </c>
      <c r="I731" s="35"/>
      <c r="J731" s="33"/>
      <c r="K731" s="34"/>
      <c r="L731" s="35"/>
      <c r="M731" s="35"/>
      <c r="N731" s="35"/>
      <c r="O731" s="31" t="s">
        <v>90</v>
      </c>
      <c r="P731" s="31" t="s">
        <v>83</v>
      </c>
      <c r="Q731" s="33"/>
      <c r="R731" s="33"/>
      <c r="S731" s="35"/>
      <c r="T731" s="33"/>
      <c r="U731" s="35"/>
      <c r="V731" s="31"/>
      <c r="W731" s="29"/>
      <c r="X731" s="29"/>
      <c r="Y731" s="29"/>
      <c r="Z731" s="29"/>
      <c r="AA731" s="29"/>
      <c r="AB731" s="29"/>
      <c r="AC731" s="29"/>
      <c r="AD731" s="29"/>
      <c r="AE731" s="29"/>
      <c r="AF731" s="29"/>
    </row>
    <row r="732">
      <c r="A732" s="31">
        <v>731.0</v>
      </c>
      <c r="B732" s="31" t="s">
        <v>99</v>
      </c>
      <c r="C732" s="31" t="s">
        <v>705</v>
      </c>
      <c r="D732" s="31" t="s">
        <v>1192</v>
      </c>
      <c r="E732" s="31" t="s">
        <v>67</v>
      </c>
      <c r="F732" s="31">
        <v>3.0</v>
      </c>
      <c r="G732" s="31" t="s">
        <v>97</v>
      </c>
      <c r="H732" s="32">
        <v>44592.0</v>
      </c>
      <c r="I732" s="35"/>
      <c r="J732" s="33"/>
      <c r="K732" s="34"/>
      <c r="L732" s="35"/>
      <c r="M732" s="35"/>
      <c r="N732" s="35"/>
      <c r="O732" s="31" t="s">
        <v>90</v>
      </c>
      <c r="P732" s="31" t="s">
        <v>83</v>
      </c>
      <c r="Q732" s="33"/>
      <c r="R732" s="33"/>
      <c r="S732" s="35"/>
      <c r="T732" s="33"/>
      <c r="U732" s="35"/>
      <c r="V732" s="31"/>
      <c r="W732" s="29"/>
      <c r="X732" s="29"/>
      <c r="Y732" s="29"/>
      <c r="Z732" s="29"/>
      <c r="AA732" s="29"/>
      <c r="AB732" s="29"/>
      <c r="AC732" s="29"/>
      <c r="AD732" s="29"/>
      <c r="AE732" s="29"/>
      <c r="AF732" s="29"/>
    </row>
    <row r="733">
      <c r="A733" s="31">
        <v>732.0</v>
      </c>
      <c r="B733" s="31" t="s">
        <v>99</v>
      </c>
      <c r="C733" s="31" t="s">
        <v>705</v>
      </c>
      <c r="D733" s="31" t="s">
        <v>1203</v>
      </c>
      <c r="E733" s="31" t="s">
        <v>67</v>
      </c>
      <c r="F733" s="31">
        <v>3.0</v>
      </c>
      <c r="G733" s="31" t="s">
        <v>97</v>
      </c>
      <c r="H733" s="32">
        <v>44592.0</v>
      </c>
      <c r="I733" s="35"/>
      <c r="J733" s="33"/>
      <c r="K733" s="34"/>
      <c r="L733" s="35"/>
      <c r="M733" s="35"/>
      <c r="N733" s="35"/>
      <c r="O733" s="31" t="s">
        <v>90</v>
      </c>
      <c r="P733" s="31" t="s">
        <v>83</v>
      </c>
      <c r="Q733" s="33"/>
      <c r="R733" s="33"/>
      <c r="S733" s="35"/>
      <c r="T733" s="33"/>
      <c r="U733" s="35"/>
      <c r="V733" s="31"/>
      <c r="W733" s="29"/>
      <c r="X733" s="29"/>
      <c r="Y733" s="29"/>
      <c r="Z733" s="29"/>
      <c r="AA733" s="29"/>
      <c r="AB733" s="29"/>
      <c r="AC733" s="29"/>
      <c r="AD733" s="29"/>
      <c r="AE733" s="29"/>
      <c r="AF733" s="29"/>
    </row>
    <row r="734">
      <c r="A734" s="31">
        <v>733.0</v>
      </c>
      <c r="B734" s="31" t="s">
        <v>99</v>
      </c>
      <c r="C734" s="31" t="s">
        <v>705</v>
      </c>
      <c r="D734" s="31" t="s">
        <v>1204</v>
      </c>
      <c r="E734" s="31" t="s">
        <v>81</v>
      </c>
      <c r="F734" s="31">
        <v>3.0</v>
      </c>
      <c r="G734" s="31" t="s">
        <v>97</v>
      </c>
      <c r="H734" s="32">
        <v>44592.0</v>
      </c>
      <c r="I734" s="35"/>
      <c r="J734" s="33"/>
      <c r="K734" s="34"/>
      <c r="L734" s="35"/>
      <c r="M734" s="35"/>
      <c r="N734" s="35"/>
      <c r="O734" s="31" t="s">
        <v>90</v>
      </c>
      <c r="P734" s="31" t="s">
        <v>83</v>
      </c>
      <c r="Q734" s="33"/>
      <c r="R734" s="33"/>
      <c r="S734" s="35"/>
      <c r="T734" s="33"/>
      <c r="U734" s="35"/>
      <c r="V734" s="31"/>
      <c r="W734" s="29"/>
      <c r="X734" s="29"/>
      <c r="Y734" s="29"/>
      <c r="Z734" s="29"/>
      <c r="AA734" s="29"/>
      <c r="AB734" s="29"/>
      <c r="AC734" s="29"/>
      <c r="AD734" s="29"/>
      <c r="AE734" s="29"/>
      <c r="AF734" s="29"/>
    </row>
    <row r="735">
      <c r="A735" s="31">
        <v>734.0</v>
      </c>
      <c r="B735" s="31" t="s">
        <v>99</v>
      </c>
      <c r="C735" s="31" t="s">
        <v>705</v>
      </c>
      <c r="D735" s="31" t="s">
        <v>1205</v>
      </c>
      <c r="E735" s="31" t="s">
        <v>57</v>
      </c>
      <c r="F735" s="31">
        <v>3.0</v>
      </c>
      <c r="G735" s="31" t="s">
        <v>97</v>
      </c>
      <c r="H735" s="32">
        <v>44592.0</v>
      </c>
      <c r="I735" s="35"/>
      <c r="J735" s="33"/>
      <c r="K735" s="34"/>
      <c r="L735" s="35"/>
      <c r="M735" s="35"/>
      <c r="N735" s="35"/>
      <c r="O735" s="31" t="s">
        <v>90</v>
      </c>
      <c r="P735" s="31" t="s">
        <v>83</v>
      </c>
      <c r="Q735" s="33"/>
      <c r="R735" s="33"/>
      <c r="S735" s="35"/>
      <c r="T735" s="33"/>
      <c r="U735" s="35"/>
      <c r="V735" s="31"/>
      <c r="W735" s="29"/>
      <c r="X735" s="29"/>
      <c r="Y735" s="29"/>
      <c r="Z735" s="29"/>
      <c r="AA735" s="29"/>
      <c r="AB735" s="29"/>
      <c r="AC735" s="29"/>
      <c r="AD735" s="29"/>
      <c r="AE735" s="29"/>
      <c r="AF735" s="29"/>
    </row>
    <row r="736">
      <c r="A736" s="31">
        <v>735.0</v>
      </c>
      <c r="B736" s="31" t="s">
        <v>99</v>
      </c>
      <c r="C736" s="31" t="s">
        <v>705</v>
      </c>
      <c r="D736" s="31" t="s">
        <v>1206</v>
      </c>
      <c r="E736" s="31" t="s">
        <v>67</v>
      </c>
      <c r="F736" s="31">
        <v>3.0</v>
      </c>
      <c r="G736" s="31" t="s">
        <v>97</v>
      </c>
      <c r="H736" s="32">
        <v>44592.0</v>
      </c>
      <c r="I736" s="35"/>
      <c r="J736" s="33"/>
      <c r="K736" s="34"/>
      <c r="L736" s="35"/>
      <c r="M736" s="35"/>
      <c r="N736" s="35"/>
      <c r="O736" s="31" t="s">
        <v>90</v>
      </c>
      <c r="P736" s="31" t="s">
        <v>83</v>
      </c>
      <c r="Q736" s="33"/>
      <c r="R736" s="33"/>
      <c r="S736" s="35"/>
      <c r="T736" s="33"/>
      <c r="U736" s="35"/>
      <c r="V736" s="31"/>
      <c r="W736" s="29"/>
      <c r="X736" s="29"/>
      <c r="Y736" s="29"/>
      <c r="Z736" s="29"/>
      <c r="AA736" s="29"/>
      <c r="AB736" s="29"/>
      <c r="AC736" s="29"/>
      <c r="AD736" s="29"/>
      <c r="AE736" s="29"/>
      <c r="AF736" s="29"/>
    </row>
    <row r="737">
      <c r="A737" s="31">
        <v>736.0</v>
      </c>
      <c r="B737" s="31" t="s">
        <v>62</v>
      </c>
      <c r="C737" s="31" t="s">
        <v>1207</v>
      </c>
      <c r="D737" s="31" t="s">
        <v>1208</v>
      </c>
      <c r="E737" s="31" t="s">
        <v>67</v>
      </c>
      <c r="F737" s="31">
        <v>2.0</v>
      </c>
      <c r="G737" s="31" t="s">
        <v>1209</v>
      </c>
      <c r="H737" s="32">
        <v>44573.0</v>
      </c>
      <c r="I737" s="35"/>
      <c r="J737" s="33"/>
      <c r="K737" s="34"/>
      <c r="L737" s="35"/>
      <c r="M737" s="35"/>
      <c r="N737" s="35"/>
      <c r="O737" s="31" t="s">
        <v>1210</v>
      </c>
      <c r="P737" s="31" t="s">
        <v>60</v>
      </c>
      <c r="Q737" s="31" t="s">
        <v>71</v>
      </c>
      <c r="R737" s="33"/>
      <c r="S737" s="35"/>
      <c r="T737" s="33"/>
      <c r="U737" s="35"/>
      <c r="V737" s="31" t="s">
        <v>298</v>
      </c>
      <c r="W737" s="29"/>
      <c r="X737" s="29"/>
      <c r="Y737" s="29"/>
      <c r="Z737" s="29"/>
      <c r="AA737" s="29"/>
      <c r="AB737" s="29"/>
      <c r="AC737" s="29"/>
      <c r="AD737" s="29"/>
      <c r="AE737" s="29"/>
      <c r="AF737" s="29"/>
    </row>
    <row r="738">
      <c r="A738" s="31">
        <v>737.0</v>
      </c>
      <c r="B738" s="31" t="s">
        <v>577</v>
      </c>
      <c r="C738" s="31" t="s">
        <v>1211</v>
      </c>
      <c r="D738" s="31" t="s">
        <v>1212</v>
      </c>
      <c r="E738" s="31" t="s">
        <v>120</v>
      </c>
      <c r="F738" s="31">
        <v>2.0</v>
      </c>
      <c r="G738" s="31" t="s">
        <v>1209</v>
      </c>
      <c r="H738" s="32">
        <v>44573.0</v>
      </c>
      <c r="I738" s="35"/>
      <c r="J738" s="33"/>
      <c r="K738" s="34"/>
      <c r="L738" s="35"/>
      <c r="M738" s="35"/>
      <c r="N738" s="35"/>
      <c r="O738" s="31" t="s">
        <v>1213</v>
      </c>
      <c r="P738" s="31" t="s">
        <v>60</v>
      </c>
      <c r="Q738" s="31" t="s">
        <v>71</v>
      </c>
      <c r="R738" s="33"/>
      <c r="S738" s="35"/>
      <c r="T738" s="33"/>
      <c r="U738" s="35"/>
      <c r="V738" s="31" t="s">
        <v>298</v>
      </c>
      <c r="W738" s="29"/>
      <c r="X738" s="29"/>
      <c r="Y738" s="29"/>
      <c r="Z738" s="29"/>
      <c r="AA738" s="29"/>
      <c r="AB738" s="29"/>
      <c r="AC738" s="29"/>
      <c r="AD738" s="29"/>
      <c r="AE738" s="29"/>
      <c r="AF738" s="29"/>
    </row>
    <row r="739">
      <c r="A739" s="31">
        <v>738.0</v>
      </c>
      <c r="B739" s="31" t="s">
        <v>864</v>
      </c>
      <c r="C739" s="31" t="s">
        <v>1214</v>
      </c>
      <c r="D739" s="31" t="s">
        <v>1215</v>
      </c>
      <c r="E739" s="31" t="s">
        <v>67</v>
      </c>
      <c r="F739" s="31">
        <v>2.0</v>
      </c>
      <c r="G739" s="31" t="s">
        <v>1209</v>
      </c>
      <c r="H739" s="32">
        <v>44573.0</v>
      </c>
      <c r="I739" s="35"/>
      <c r="J739" s="33"/>
      <c r="K739" s="34"/>
      <c r="L739" s="35"/>
      <c r="M739" s="35"/>
      <c r="N739" s="35"/>
      <c r="O739" s="31" t="s">
        <v>1216</v>
      </c>
      <c r="P739" s="31" t="s">
        <v>60</v>
      </c>
      <c r="Q739" s="31" t="s">
        <v>71</v>
      </c>
      <c r="R739" s="33"/>
      <c r="S739" s="35"/>
      <c r="T739" s="33"/>
      <c r="U739" s="35"/>
      <c r="V739" s="31" t="s">
        <v>298</v>
      </c>
      <c r="W739" s="29"/>
      <c r="X739" s="29"/>
      <c r="Y739" s="29"/>
      <c r="Z739" s="29"/>
      <c r="AA739" s="29"/>
      <c r="AB739" s="29"/>
      <c r="AC739" s="29"/>
      <c r="AD739" s="29"/>
      <c r="AE739" s="29"/>
      <c r="AF739" s="29"/>
    </row>
    <row r="740">
      <c r="A740" s="31">
        <v>739.0</v>
      </c>
      <c r="B740" s="31" t="s">
        <v>62</v>
      </c>
      <c r="C740" s="31" t="s">
        <v>1217</v>
      </c>
      <c r="D740" s="31" t="s">
        <v>1218</v>
      </c>
      <c r="E740" s="31" t="s">
        <v>81</v>
      </c>
      <c r="F740" s="31">
        <v>2.0</v>
      </c>
      <c r="G740" s="31" t="s">
        <v>1209</v>
      </c>
      <c r="H740" s="32">
        <v>44573.0</v>
      </c>
      <c r="I740" s="35"/>
      <c r="J740" s="33"/>
      <c r="K740" s="34"/>
      <c r="L740" s="35"/>
      <c r="M740" s="35"/>
      <c r="N740" s="35"/>
      <c r="O740" s="31" t="s">
        <v>1219</v>
      </c>
      <c r="P740" s="31" t="s">
        <v>60</v>
      </c>
      <c r="Q740" s="31" t="s">
        <v>71</v>
      </c>
      <c r="R740" s="33"/>
      <c r="S740" s="35"/>
      <c r="T740" s="33"/>
      <c r="U740" s="35"/>
      <c r="V740" s="31" t="s">
        <v>298</v>
      </c>
      <c r="W740" s="29"/>
      <c r="X740" s="29"/>
      <c r="Y740" s="29"/>
      <c r="Z740" s="29"/>
      <c r="AA740" s="29"/>
      <c r="AB740" s="29"/>
      <c r="AC740" s="29"/>
      <c r="AD740" s="29"/>
      <c r="AE740" s="29"/>
      <c r="AF740" s="29"/>
    </row>
    <row r="741">
      <c r="A741" s="31">
        <v>740.0</v>
      </c>
      <c r="B741" s="31" t="s">
        <v>62</v>
      </c>
      <c r="C741" s="31" t="s">
        <v>1220</v>
      </c>
      <c r="D741" s="31" t="s">
        <v>1221</v>
      </c>
      <c r="E741" s="31" t="s">
        <v>67</v>
      </c>
      <c r="F741" s="31">
        <v>2.0</v>
      </c>
      <c r="G741" s="31" t="s">
        <v>1209</v>
      </c>
      <c r="H741" s="32">
        <v>44575.0</v>
      </c>
      <c r="I741" s="35"/>
      <c r="J741" s="33"/>
      <c r="K741" s="34"/>
      <c r="L741" s="35"/>
      <c r="M741" s="35"/>
      <c r="N741" s="35"/>
      <c r="O741" s="31" t="s">
        <v>1222</v>
      </c>
      <c r="P741" s="31" t="s">
        <v>60</v>
      </c>
      <c r="Q741" s="31" t="s">
        <v>71</v>
      </c>
      <c r="R741" s="33"/>
      <c r="S741" s="35"/>
      <c r="T741" s="33"/>
      <c r="U741" s="35"/>
      <c r="V741" s="31" t="s">
        <v>298</v>
      </c>
      <c r="W741" s="29"/>
      <c r="X741" s="29"/>
      <c r="Y741" s="29"/>
      <c r="Z741" s="29"/>
      <c r="AA741" s="29"/>
      <c r="AB741" s="29"/>
      <c r="AC741" s="29"/>
      <c r="AD741" s="29"/>
      <c r="AE741" s="29"/>
      <c r="AF741" s="29"/>
    </row>
    <row r="742">
      <c r="A742" s="31">
        <v>741.0</v>
      </c>
      <c r="B742" s="31" t="s">
        <v>74</v>
      </c>
      <c r="C742" s="31" t="s">
        <v>1223</v>
      </c>
      <c r="D742" s="31" t="s">
        <v>1224</v>
      </c>
      <c r="E742" s="31" t="s">
        <v>67</v>
      </c>
      <c r="F742" s="31">
        <v>2.0</v>
      </c>
      <c r="G742" s="31" t="s">
        <v>1209</v>
      </c>
      <c r="H742" s="32">
        <v>44579.0</v>
      </c>
      <c r="I742" s="35"/>
      <c r="J742" s="33"/>
      <c r="K742" s="34"/>
      <c r="L742" s="35"/>
      <c r="M742" s="35"/>
      <c r="N742" s="35"/>
      <c r="O742" s="31" t="s">
        <v>1225</v>
      </c>
      <c r="P742" s="31" t="s">
        <v>60</v>
      </c>
      <c r="Q742" s="31" t="s">
        <v>71</v>
      </c>
      <c r="R742" s="33"/>
      <c r="S742" s="35"/>
      <c r="T742" s="33"/>
      <c r="U742" s="35"/>
      <c r="V742" s="31" t="s">
        <v>298</v>
      </c>
      <c r="W742" s="29"/>
      <c r="X742" s="29"/>
      <c r="Y742" s="29"/>
      <c r="Z742" s="29"/>
      <c r="AA742" s="29"/>
      <c r="AB742" s="29"/>
      <c r="AC742" s="29"/>
      <c r="AD742" s="29"/>
      <c r="AE742" s="29"/>
      <c r="AF742" s="29"/>
    </row>
    <row r="743">
      <c r="A743" s="31">
        <v>742.0</v>
      </c>
      <c r="B743" s="31" t="s">
        <v>62</v>
      </c>
      <c r="C743" s="31" t="s">
        <v>1226</v>
      </c>
      <c r="D743" s="31" t="s">
        <v>1227</v>
      </c>
      <c r="E743" s="31" t="s">
        <v>67</v>
      </c>
      <c r="F743" s="31">
        <v>2.0</v>
      </c>
      <c r="G743" s="31" t="s">
        <v>1209</v>
      </c>
      <c r="H743" s="32">
        <v>44579.0</v>
      </c>
      <c r="I743" s="35"/>
      <c r="J743" s="33"/>
      <c r="K743" s="34"/>
      <c r="L743" s="35"/>
      <c r="M743" s="35"/>
      <c r="N743" s="35"/>
      <c r="O743" s="31" t="s">
        <v>1228</v>
      </c>
      <c r="P743" s="31" t="s">
        <v>60</v>
      </c>
      <c r="Q743" s="31" t="s">
        <v>71</v>
      </c>
      <c r="R743" s="33"/>
      <c r="S743" s="35"/>
      <c r="T743" s="33"/>
      <c r="U743" s="35"/>
      <c r="V743" s="31" t="s">
        <v>298</v>
      </c>
      <c r="W743" s="29"/>
      <c r="X743" s="29"/>
      <c r="Y743" s="29"/>
      <c r="Z743" s="29"/>
      <c r="AA743" s="29"/>
      <c r="AB743" s="29"/>
      <c r="AC743" s="29"/>
      <c r="AD743" s="29"/>
      <c r="AE743" s="29"/>
      <c r="AF743" s="29"/>
    </row>
    <row r="744">
      <c r="A744" s="31">
        <v>743.0</v>
      </c>
      <c r="B744" s="31" t="s">
        <v>62</v>
      </c>
      <c r="C744" s="31" t="s">
        <v>1229</v>
      </c>
      <c r="D744" s="31" t="s">
        <v>1230</v>
      </c>
      <c r="E744" s="31" t="s">
        <v>67</v>
      </c>
      <c r="F744" s="31">
        <v>2.0</v>
      </c>
      <c r="G744" s="31" t="s">
        <v>1209</v>
      </c>
      <c r="H744" s="32">
        <v>44579.0</v>
      </c>
      <c r="I744" s="35"/>
      <c r="J744" s="33"/>
      <c r="K744" s="34"/>
      <c r="L744" s="35"/>
      <c r="M744" s="35"/>
      <c r="N744" s="35"/>
      <c r="O744" s="31" t="s">
        <v>1231</v>
      </c>
      <c r="P744" s="31" t="s">
        <v>60</v>
      </c>
      <c r="Q744" s="31" t="s">
        <v>71</v>
      </c>
      <c r="R744" s="33"/>
      <c r="S744" s="35"/>
      <c r="T744" s="33"/>
      <c r="U744" s="35"/>
      <c r="V744" s="31" t="s">
        <v>298</v>
      </c>
      <c r="W744" s="29"/>
      <c r="X744" s="29"/>
      <c r="Y744" s="29"/>
      <c r="Z744" s="29"/>
      <c r="AA744" s="29"/>
      <c r="AB744" s="29"/>
      <c r="AC744" s="29"/>
      <c r="AD744" s="29"/>
      <c r="AE744" s="29"/>
      <c r="AF744" s="29"/>
    </row>
    <row r="745">
      <c r="A745" s="31">
        <v>744.0</v>
      </c>
      <c r="B745" s="31" t="s">
        <v>62</v>
      </c>
      <c r="C745" s="31" t="s">
        <v>1232</v>
      </c>
      <c r="D745" s="31" t="s">
        <v>1233</v>
      </c>
      <c r="E745" s="31" t="s">
        <v>130</v>
      </c>
      <c r="F745" s="31">
        <v>2.0</v>
      </c>
      <c r="G745" s="31" t="s">
        <v>1209</v>
      </c>
      <c r="H745" s="32">
        <v>44580.0</v>
      </c>
      <c r="I745" s="35"/>
      <c r="J745" s="33"/>
      <c r="K745" s="34"/>
      <c r="L745" s="35"/>
      <c r="M745" s="35"/>
      <c r="N745" s="35"/>
      <c r="O745" s="31" t="s">
        <v>1234</v>
      </c>
      <c r="P745" s="31" t="s">
        <v>60</v>
      </c>
      <c r="Q745" s="31" t="s">
        <v>71</v>
      </c>
      <c r="R745" s="33"/>
      <c r="S745" s="35"/>
      <c r="T745" s="33"/>
      <c r="U745" s="35"/>
      <c r="V745" s="31" t="s">
        <v>298</v>
      </c>
      <c r="W745" s="29"/>
      <c r="X745" s="29"/>
      <c r="Y745" s="29"/>
      <c r="Z745" s="29"/>
      <c r="AA745" s="29"/>
      <c r="AB745" s="29"/>
      <c r="AC745" s="29"/>
      <c r="AD745" s="29"/>
      <c r="AE745" s="29"/>
      <c r="AF745" s="29"/>
    </row>
    <row r="746">
      <c r="A746" s="31">
        <v>745.0</v>
      </c>
      <c r="B746" s="31" t="s">
        <v>74</v>
      </c>
      <c r="C746" s="31" t="s">
        <v>1229</v>
      </c>
      <c r="D746" s="31" t="s">
        <v>1235</v>
      </c>
      <c r="E746" s="31" t="s">
        <v>67</v>
      </c>
      <c r="F746" s="31">
        <v>2.0</v>
      </c>
      <c r="G746" s="31" t="s">
        <v>1209</v>
      </c>
      <c r="H746" s="32">
        <v>44581.0</v>
      </c>
      <c r="I746" s="35"/>
      <c r="J746" s="33"/>
      <c r="K746" s="34"/>
      <c r="L746" s="35"/>
      <c r="M746" s="35"/>
      <c r="N746" s="35"/>
      <c r="O746" s="31" t="s">
        <v>1236</v>
      </c>
      <c r="P746" s="31" t="s">
        <v>60</v>
      </c>
      <c r="Q746" s="31" t="s">
        <v>71</v>
      </c>
      <c r="R746" s="33"/>
      <c r="S746" s="35"/>
      <c r="T746" s="33"/>
      <c r="U746" s="35"/>
      <c r="V746" s="31" t="s">
        <v>298</v>
      </c>
      <c r="W746" s="29"/>
      <c r="X746" s="29"/>
      <c r="Y746" s="29"/>
      <c r="Z746" s="29"/>
      <c r="AA746" s="29"/>
      <c r="AB746" s="29"/>
      <c r="AC746" s="29"/>
      <c r="AD746" s="29"/>
      <c r="AE746" s="29"/>
      <c r="AF746" s="29"/>
    </row>
    <row r="747">
      <c r="A747" s="31">
        <v>746.0</v>
      </c>
      <c r="B747" s="31" t="s">
        <v>62</v>
      </c>
      <c r="C747" s="31" t="s">
        <v>1237</v>
      </c>
      <c r="D747" s="31" t="s">
        <v>1238</v>
      </c>
      <c r="E747" s="31" t="s">
        <v>67</v>
      </c>
      <c r="F747" s="31">
        <v>2.0</v>
      </c>
      <c r="G747" s="31" t="s">
        <v>1209</v>
      </c>
      <c r="H747" s="32">
        <v>44582.0</v>
      </c>
      <c r="I747" s="35"/>
      <c r="J747" s="33"/>
      <c r="K747" s="34"/>
      <c r="L747" s="35"/>
      <c r="M747" s="35"/>
      <c r="N747" s="35"/>
      <c r="O747" s="31" t="s">
        <v>1239</v>
      </c>
      <c r="P747" s="31" t="s">
        <v>60</v>
      </c>
      <c r="Q747" s="31" t="s">
        <v>71</v>
      </c>
      <c r="R747" s="33"/>
      <c r="S747" s="35"/>
      <c r="T747" s="33"/>
      <c r="U747" s="35"/>
      <c r="V747" s="31" t="s">
        <v>298</v>
      </c>
      <c r="W747" s="29"/>
      <c r="X747" s="29"/>
      <c r="Y747" s="29"/>
      <c r="Z747" s="29"/>
      <c r="AA747" s="29"/>
      <c r="AB747" s="29"/>
      <c r="AC747" s="29"/>
      <c r="AD747" s="29"/>
      <c r="AE747" s="29"/>
      <c r="AF747" s="29"/>
    </row>
    <row r="748">
      <c r="A748" s="31">
        <v>747.0</v>
      </c>
      <c r="B748" s="31" t="s">
        <v>62</v>
      </c>
      <c r="C748" s="31" t="s">
        <v>1240</v>
      </c>
      <c r="D748" s="31" t="s">
        <v>1241</v>
      </c>
      <c r="E748" s="31" t="s">
        <v>67</v>
      </c>
      <c r="F748" s="31">
        <v>2.0</v>
      </c>
      <c r="G748" s="31" t="s">
        <v>1209</v>
      </c>
      <c r="H748" s="32">
        <v>44586.0</v>
      </c>
      <c r="I748" s="35"/>
      <c r="J748" s="33"/>
      <c r="K748" s="34"/>
      <c r="L748" s="35"/>
      <c r="M748" s="35"/>
      <c r="N748" s="35"/>
      <c r="O748" s="31" t="s">
        <v>1242</v>
      </c>
      <c r="P748" s="31" t="s">
        <v>60</v>
      </c>
      <c r="Q748" s="31" t="s">
        <v>71</v>
      </c>
      <c r="R748" s="33"/>
      <c r="S748" s="35"/>
      <c r="T748" s="33"/>
      <c r="U748" s="35"/>
      <c r="V748" s="31" t="s">
        <v>298</v>
      </c>
      <c r="W748" s="29"/>
      <c r="X748" s="29"/>
      <c r="Y748" s="29"/>
      <c r="Z748" s="29"/>
      <c r="AA748" s="29"/>
      <c r="AB748" s="29"/>
      <c r="AC748" s="29"/>
      <c r="AD748" s="29"/>
      <c r="AE748" s="29"/>
      <c r="AF748" s="29"/>
    </row>
    <row r="749">
      <c r="A749" s="31">
        <v>748.0</v>
      </c>
      <c r="B749" s="31" t="s">
        <v>62</v>
      </c>
      <c r="C749" s="31" t="s">
        <v>1243</v>
      </c>
      <c r="D749" s="31" t="s">
        <v>1244</v>
      </c>
      <c r="E749" s="31" t="s">
        <v>120</v>
      </c>
      <c r="F749" s="31">
        <v>2.0</v>
      </c>
      <c r="G749" s="31" t="s">
        <v>1209</v>
      </c>
      <c r="H749" s="32">
        <v>44586.0</v>
      </c>
      <c r="I749" s="35"/>
      <c r="J749" s="33"/>
      <c r="K749" s="34"/>
      <c r="L749" s="35"/>
      <c r="M749" s="35"/>
      <c r="N749" s="35"/>
      <c r="O749" s="31" t="s">
        <v>1245</v>
      </c>
      <c r="P749" s="31" t="s">
        <v>60</v>
      </c>
      <c r="Q749" s="31" t="s">
        <v>71</v>
      </c>
      <c r="R749" s="33"/>
      <c r="S749" s="35"/>
      <c r="T749" s="33"/>
      <c r="U749" s="35"/>
      <c r="V749" s="31" t="s">
        <v>298</v>
      </c>
      <c r="W749" s="29"/>
      <c r="X749" s="29"/>
      <c r="Y749" s="29"/>
      <c r="Z749" s="29"/>
      <c r="AA749" s="29"/>
      <c r="AB749" s="29"/>
      <c r="AC749" s="29"/>
      <c r="AD749" s="29"/>
      <c r="AE749" s="29"/>
      <c r="AF749" s="29"/>
    </row>
    <row r="750">
      <c r="A750" s="31">
        <v>749.0</v>
      </c>
      <c r="B750" s="31" t="s">
        <v>62</v>
      </c>
      <c r="C750" s="31" t="s">
        <v>1246</v>
      </c>
      <c r="D750" s="31" t="s">
        <v>1247</v>
      </c>
      <c r="E750" s="31" t="s">
        <v>67</v>
      </c>
      <c r="F750" s="31">
        <v>3.0</v>
      </c>
      <c r="G750" s="31" t="s">
        <v>1209</v>
      </c>
      <c r="H750" s="32">
        <v>44587.0</v>
      </c>
      <c r="I750" s="35"/>
      <c r="J750" s="33"/>
      <c r="K750" s="34"/>
      <c r="L750" s="35"/>
      <c r="M750" s="35"/>
      <c r="N750" s="35"/>
      <c r="O750" s="31" t="s">
        <v>1248</v>
      </c>
      <c r="P750" s="31" t="s">
        <v>60</v>
      </c>
      <c r="Q750" s="31" t="s">
        <v>71</v>
      </c>
      <c r="R750" s="33"/>
      <c r="S750" s="35"/>
      <c r="T750" s="33"/>
      <c r="U750" s="35"/>
      <c r="V750" s="31" t="s">
        <v>298</v>
      </c>
      <c r="W750" s="29"/>
      <c r="X750" s="29"/>
      <c r="Y750" s="29"/>
      <c r="Z750" s="29"/>
      <c r="AA750" s="29"/>
      <c r="AB750" s="29"/>
      <c r="AC750" s="29"/>
      <c r="AD750" s="29"/>
      <c r="AE750" s="29"/>
      <c r="AF750" s="29"/>
    </row>
    <row r="751">
      <c r="A751" s="31">
        <v>750.0</v>
      </c>
      <c r="B751" s="31" t="s">
        <v>62</v>
      </c>
      <c r="C751" s="31" t="s">
        <v>1249</v>
      </c>
      <c r="D751" s="31" t="s">
        <v>1250</v>
      </c>
      <c r="E751" s="31" t="s">
        <v>67</v>
      </c>
      <c r="F751" s="31">
        <v>2.0</v>
      </c>
      <c r="G751" s="31" t="s">
        <v>1209</v>
      </c>
      <c r="H751" s="32">
        <v>44587.0</v>
      </c>
      <c r="I751" s="35"/>
      <c r="J751" s="33"/>
      <c r="K751" s="34"/>
      <c r="L751" s="35"/>
      <c r="M751" s="35"/>
      <c r="N751" s="35"/>
      <c r="O751" s="31" t="s">
        <v>1251</v>
      </c>
      <c r="P751" s="31" t="s">
        <v>60</v>
      </c>
      <c r="Q751" s="31" t="s">
        <v>71</v>
      </c>
      <c r="R751" s="33"/>
      <c r="S751" s="35"/>
      <c r="T751" s="33"/>
      <c r="U751" s="35"/>
      <c r="V751" s="31" t="s">
        <v>298</v>
      </c>
      <c r="W751" s="29"/>
      <c r="X751" s="29"/>
      <c r="Y751" s="29"/>
      <c r="Z751" s="29"/>
      <c r="AA751" s="29"/>
      <c r="AB751" s="29"/>
      <c r="AC751" s="29"/>
      <c r="AD751" s="29"/>
      <c r="AE751" s="29"/>
      <c r="AF751" s="29"/>
    </row>
    <row r="752">
      <c r="A752" s="31">
        <v>751.0</v>
      </c>
      <c r="B752" s="31" t="s">
        <v>54</v>
      </c>
      <c r="C752" s="31" t="s">
        <v>1252</v>
      </c>
      <c r="D752" s="31" t="s">
        <v>1253</v>
      </c>
      <c r="E752" s="31" t="s">
        <v>120</v>
      </c>
      <c r="F752" s="31">
        <v>2.0</v>
      </c>
      <c r="G752" s="31" t="s">
        <v>1209</v>
      </c>
      <c r="H752" s="32">
        <v>44593.0</v>
      </c>
      <c r="I752" s="35"/>
      <c r="J752" s="33"/>
      <c r="K752" s="34"/>
      <c r="L752" s="35"/>
      <c r="M752" s="35"/>
      <c r="N752" s="35"/>
      <c r="O752" s="31" t="s">
        <v>1254</v>
      </c>
      <c r="P752" s="31" t="s">
        <v>60</v>
      </c>
      <c r="Q752" s="31" t="s">
        <v>71</v>
      </c>
      <c r="R752" s="33"/>
      <c r="S752" s="35"/>
      <c r="T752" s="33"/>
      <c r="U752" s="35"/>
      <c r="V752" s="31" t="s">
        <v>298</v>
      </c>
      <c r="W752" s="29"/>
      <c r="X752" s="29"/>
      <c r="Y752" s="29"/>
      <c r="Z752" s="29"/>
      <c r="AA752" s="29"/>
      <c r="AB752" s="29"/>
      <c r="AC752" s="29"/>
      <c r="AD752" s="29"/>
      <c r="AE752" s="29"/>
      <c r="AF752" s="29"/>
    </row>
    <row r="753">
      <c r="A753" s="31">
        <v>752.0</v>
      </c>
      <c r="B753" s="31" t="s">
        <v>62</v>
      </c>
      <c r="C753" s="31" t="s">
        <v>1229</v>
      </c>
      <c r="D753" s="31" t="s">
        <v>1255</v>
      </c>
      <c r="E753" s="31" t="s">
        <v>57</v>
      </c>
      <c r="F753" s="31">
        <v>2.0</v>
      </c>
      <c r="G753" s="31" t="s">
        <v>1209</v>
      </c>
      <c r="H753" s="32">
        <v>44593.0</v>
      </c>
      <c r="I753" s="35"/>
      <c r="J753" s="33"/>
      <c r="K753" s="34"/>
      <c r="L753" s="35"/>
      <c r="M753" s="35"/>
      <c r="N753" s="35"/>
      <c r="O753" s="31" t="s">
        <v>1256</v>
      </c>
      <c r="P753" s="31" t="s">
        <v>60</v>
      </c>
      <c r="Q753" s="31" t="s">
        <v>71</v>
      </c>
      <c r="R753" s="33"/>
      <c r="S753" s="35"/>
      <c r="T753" s="33"/>
      <c r="U753" s="35"/>
      <c r="V753" s="31" t="s">
        <v>298</v>
      </c>
      <c r="W753" s="29"/>
      <c r="X753" s="29"/>
      <c r="Y753" s="29"/>
      <c r="Z753" s="29"/>
      <c r="AA753" s="29"/>
      <c r="AB753" s="29"/>
      <c r="AC753" s="29"/>
      <c r="AD753" s="29"/>
      <c r="AE753" s="29"/>
      <c r="AF753" s="29"/>
    </row>
    <row r="754">
      <c r="A754" s="31">
        <v>753.0</v>
      </c>
      <c r="B754" s="31" t="s">
        <v>54</v>
      </c>
      <c r="C754" s="31" t="s">
        <v>1257</v>
      </c>
      <c r="D754" s="31" t="s">
        <v>1258</v>
      </c>
      <c r="E754" s="31" t="s">
        <v>120</v>
      </c>
      <c r="F754" s="31">
        <v>2.0</v>
      </c>
      <c r="G754" s="31" t="s">
        <v>1209</v>
      </c>
      <c r="H754" s="32">
        <v>44593.0</v>
      </c>
      <c r="I754" s="35"/>
      <c r="J754" s="33"/>
      <c r="K754" s="34"/>
      <c r="L754" s="35"/>
      <c r="M754" s="35"/>
      <c r="N754" s="35"/>
      <c r="O754" s="31" t="s">
        <v>1259</v>
      </c>
      <c r="P754" s="31" t="s">
        <v>60</v>
      </c>
      <c r="Q754" s="31" t="s">
        <v>71</v>
      </c>
      <c r="R754" s="33"/>
      <c r="S754" s="35"/>
      <c r="T754" s="33"/>
      <c r="U754" s="35"/>
      <c r="V754" s="31" t="s">
        <v>298</v>
      </c>
      <c r="W754" s="29"/>
      <c r="X754" s="29"/>
      <c r="Y754" s="29"/>
      <c r="Z754" s="29"/>
      <c r="AA754" s="29"/>
      <c r="AB754" s="29"/>
      <c r="AC754" s="29"/>
      <c r="AD754" s="29"/>
      <c r="AE754" s="29"/>
      <c r="AF754" s="29"/>
    </row>
    <row r="755">
      <c r="A755" s="31">
        <v>754.0</v>
      </c>
      <c r="B755" s="31" t="s">
        <v>62</v>
      </c>
      <c r="C755" s="31" t="s">
        <v>1260</v>
      </c>
      <c r="D755" s="31" t="s">
        <v>1261</v>
      </c>
      <c r="E755" s="31" t="s">
        <v>130</v>
      </c>
      <c r="F755" s="31">
        <v>2.0</v>
      </c>
      <c r="G755" s="31" t="s">
        <v>1209</v>
      </c>
      <c r="H755" s="32">
        <v>44599.0</v>
      </c>
      <c r="I755" s="35"/>
      <c r="J755" s="33"/>
      <c r="K755" s="34"/>
      <c r="L755" s="35"/>
      <c r="M755" s="35"/>
      <c r="N755" s="35"/>
      <c r="O755" s="31" t="s">
        <v>1262</v>
      </c>
      <c r="P755" s="31" t="s">
        <v>60</v>
      </c>
      <c r="Q755" s="31" t="s">
        <v>71</v>
      </c>
      <c r="R755" s="33"/>
      <c r="S755" s="35"/>
      <c r="T755" s="33"/>
      <c r="U755" s="35"/>
      <c r="V755" s="31" t="s">
        <v>298</v>
      </c>
      <c r="W755" s="29"/>
      <c r="X755" s="29"/>
      <c r="Y755" s="29"/>
      <c r="Z755" s="29"/>
      <c r="AA755" s="29"/>
      <c r="AB755" s="29"/>
      <c r="AC755" s="29"/>
      <c r="AD755" s="29"/>
      <c r="AE755" s="29"/>
      <c r="AF755" s="29"/>
    </row>
    <row r="756">
      <c r="A756" s="31">
        <v>755.0</v>
      </c>
      <c r="B756" s="31" t="s">
        <v>74</v>
      </c>
      <c r="C756" s="31" t="s">
        <v>1263</v>
      </c>
      <c r="D756" s="31" t="s">
        <v>1264</v>
      </c>
      <c r="E756" s="31" t="s">
        <v>130</v>
      </c>
      <c r="F756" s="31">
        <v>2.0</v>
      </c>
      <c r="G756" s="31" t="s">
        <v>1209</v>
      </c>
      <c r="H756" s="32">
        <v>44595.0</v>
      </c>
      <c r="I756" s="35"/>
      <c r="J756" s="33"/>
      <c r="K756" s="34"/>
      <c r="L756" s="35"/>
      <c r="M756" s="35"/>
      <c r="N756" s="35"/>
      <c r="O756" s="31" t="s">
        <v>1265</v>
      </c>
      <c r="P756" s="31" t="s">
        <v>60</v>
      </c>
      <c r="Q756" s="31" t="s">
        <v>71</v>
      </c>
      <c r="R756" s="33"/>
      <c r="S756" s="35"/>
      <c r="T756" s="33"/>
      <c r="U756" s="35"/>
      <c r="V756" s="31" t="s">
        <v>298</v>
      </c>
      <c r="W756" s="29"/>
      <c r="X756" s="29"/>
      <c r="Y756" s="29"/>
      <c r="Z756" s="29"/>
      <c r="AA756" s="29"/>
      <c r="AB756" s="29"/>
      <c r="AC756" s="29"/>
      <c r="AD756" s="29"/>
      <c r="AE756" s="29"/>
      <c r="AF756" s="29"/>
    </row>
    <row r="757">
      <c r="A757" s="31">
        <v>756.0</v>
      </c>
      <c r="B757" s="31" t="s">
        <v>74</v>
      </c>
      <c r="C757" s="31" t="s">
        <v>1266</v>
      </c>
      <c r="D757" s="31" t="s">
        <v>1267</v>
      </c>
      <c r="E757" s="31" t="s">
        <v>67</v>
      </c>
      <c r="F757" s="31">
        <v>2.0</v>
      </c>
      <c r="G757" s="31" t="s">
        <v>1209</v>
      </c>
      <c r="H757" s="32">
        <v>44602.0</v>
      </c>
      <c r="I757" s="35"/>
      <c r="J757" s="33"/>
      <c r="K757" s="34"/>
      <c r="L757" s="35"/>
      <c r="M757" s="35"/>
      <c r="N757" s="35"/>
      <c r="O757" s="31" t="s">
        <v>1268</v>
      </c>
      <c r="P757" s="31" t="s">
        <v>60</v>
      </c>
      <c r="Q757" s="31" t="s">
        <v>71</v>
      </c>
      <c r="R757" s="33"/>
      <c r="S757" s="35"/>
      <c r="T757" s="33"/>
      <c r="U757" s="35"/>
      <c r="V757" s="31" t="s">
        <v>298</v>
      </c>
      <c r="W757" s="29"/>
      <c r="X757" s="29"/>
      <c r="Y757" s="29"/>
      <c r="Z757" s="29"/>
      <c r="AA757" s="29"/>
      <c r="AB757" s="29"/>
      <c r="AC757" s="29"/>
      <c r="AD757" s="29"/>
      <c r="AE757" s="29"/>
      <c r="AF757" s="29"/>
    </row>
    <row r="758">
      <c r="A758" s="31">
        <v>757.0</v>
      </c>
      <c r="B758" s="31" t="s">
        <v>62</v>
      </c>
      <c r="C758" s="31" t="s">
        <v>1229</v>
      </c>
      <c r="D758" s="31" t="s">
        <v>1269</v>
      </c>
      <c r="E758" s="31" t="s">
        <v>67</v>
      </c>
      <c r="F758" s="31">
        <v>2.0</v>
      </c>
      <c r="G758" s="31" t="s">
        <v>1209</v>
      </c>
      <c r="H758" s="32">
        <v>44617.0</v>
      </c>
      <c r="I758" s="35"/>
      <c r="J758" s="33"/>
      <c r="K758" s="34"/>
      <c r="L758" s="35"/>
      <c r="M758" s="35"/>
      <c r="N758" s="35"/>
      <c r="O758" s="31" t="s">
        <v>1270</v>
      </c>
      <c r="P758" s="31" t="s">
        <v>60</v>
      </c>
      <c r="Q758" s="31" t="s">
        <v>71</v>
      </c>
      <c r="R758" s="33"/>
      <c r="S758" s="35"/>
      <c r="T758" s="33"/>
      <c r="U758" s="35"/>
      <c r="V758" s="31" t="s">
        <v>298</v>
      </c>
      <c r="W758" s="29"/>
      <c r="X758" s="29"/>
      <c r="Y758" s="29"/>
      <c r="Z758" s="29"/>
      <c r="AA758" s="29"/>
      <c r="AB758" s="29"/>
      <c r="AC758" s="29"/>
      <c r="AD758" s="29"/>
      <c r="AE758" s="29"/>
      <c r="AF758" s="29"/>
    </row>
    <row r="759">
      <c r="A759" s="31">
        <v>758.0</v>
      </c>
      <c r="B759" s="31" t="s">
        <v>74</v>
      </c>
      <c r="C759" s="31" t="s">
        <v>1271</v>
      </c>
      <c r="D759" s="31" t="s">
        <v>1272</v>
      </c>
      <c r="E759" s="31" t="s">
        <v>67</v>
      </c>
      <c r="F759" s="31">
        <v>2.0</v>
      </c>
      <c r="G759" s="31" t="s">
        <v>1209</v>
      </c>
      <c r="H759" s="32">
        <v>44614.0</v>
      </c>
      <c r="I759" s="35"/>
      <c r="J759" s="33"/>
      <c r="K759" s="34"/>
      <c r="L759" s="35"/>
      <c r="M759" s="35"/>
      <c r="N759" s="35"/>
      <c r="O759" s="31" t="s">
        <v>1273</v>
      </c>
      <c r="P759" s="31" t="s">
        <v>60</v>
      </c>
      <c r="Q759" s="31" t="s">
        <v>71</v>
      </c>
      <c r="R759" s="33"/>
      <c r="S759" s="35"/>
      <c r="T759" s="33"/>
      <c r="U759" s="35"/>
      <c r="V759" s="31" t="s">
        <v>298</v>
      </c>
      <c r="W759" s="29"/>
      <c r="X759" s="29"/>
      <c r="Y759" s="29"/>
      <c r="Z759" s="29"/>
      <c r="AA759" s="29"/>
      <c r="AB759" s="29"/>
      <c r="AC759" s="29"/>
      <c r="AD759" s="29"/>
      <c r="AE759" s="29"/>
      <c r="AF759" s="29"/>
    </row>
    <row r="760">
      <c r="A760" s="31">
        <v>759.0</v>
      </c>
      <c r="B760" s="31" t="s">
        <v>62</v>
      </c>
      <c r="C760" s="31" t="s">
        <v>1274</v>
      </c>
      <c r="D760" s="31" t="s">
        <v>1275</v>
      </c>
      <c r="E760" s="31" t="s">
        <v>67</v>
      </c>
      <c r="F760" s="31">
        <v>2.0</v>
      </c>
      <c r="G760" s="31" t="s">
        <v>1209</v>
      </c>
      <c r="H760" s="32"/>
      <c r="I760" s="35"/>
      <c r="J760" s="33"/>
      <c r="K760" s="34"/>
      <c r="L760" s="35"/>
      <c r="M760" s="35"/>
      <c r="N760" s="35"/>
      <c r="O760" s="31" t="s">
        <v>1276</v>
      </c>
      <c r="P760" s="31" t="s">
        <v>60</v>
      </c>
      <c r="Q760" s="31" t="s">
        <v>71</v>
      </c>
      <c r="R760" s="33"/>
      <c r="S760" s="35"/>
      <c r="T760" s="33"/>
      <c r="U760" s="35"/>
      <c r="V760" s="31" t="s">
        <v>298</v>
      </c>
      <c r="W760" s="29"/>
      <c r="X760" s="29"/>
      <c r="Y760" s="29"/>
      <c r="Z760" s="29"/>
      <c r="AA760" s="29"/>
      <c r="AB760" s="29"/>
      <c r="AC760" s="29"/>
      <c r="AD760" s="29"/>
      <c r="AE760" s="29"/>
      <c r="AF760" s="29"/>
    </row>
    <row r="761">
      <c r="A761" s="31">
        <v>760.0</v>
      </c>
      <c r="B761" s="31" t="s">
        <v>74</v>
      </c>
      <c r="C761" s="31" t="s">
        <v>1277</v>
      </c>
      <c r="D761" s="31" t="s">
        <v>1278</v>
      </c>
      <c r="E761" s="31" t="s">
        <v>120</v>
      </c>
      <c r="F761" s="31">
        <v>2.0</v>
      </c>
      <c r="G761" s="31" t="s">
        <v>1209</v>
      </c>
      <c r="H761" s="32"/>
      <c r="I761" s="35"/>
      <c r="J761" s="33"/>
      <c r="K761" s="34"/>
      <c r="L761" s="35"/>
      <c r="M761" s="35"/>
      <c r="N761" s="35"/>
      <c r="O761" s="31" t="s">
        <v>1279</v>
      </c>
      <c r="P761" s="31" t="s">
        <v>60</v>
      </c>
      <c r="Q761" s="31" t="s">
        <v>71</v>
      </c>
      <c r="R761" s="33"/>
      <c r="S761" s="35"/>
      <c r="T761" s="33"/>
      <c r="U761" s="35"/>
      <c r="V761" s="31" t="s">
        <v>298</v>
      </c>
      <c r="W761" s="29"/>
      <c r="X761" s="29"/>
      <c r="Y761" s="29"/>
      <c r="Z761" s="29"/>
      <c r="AA761" s="29"/>
      <c r="AB761" s="29"/>
      <c r="AC761" s="29"/>
      <c r="AD761" s="29"/>
      <c r="AE761" s="29"/>
      <c r="AF761" s="29"/>
    </row>
    <row r="762">
      <c r="A762" s="31">
        <v>761.0</v>
      </c>
      <c r="B762" s="31" t="s">
        <v>74</v>
      </c>
      <c r="C762" s="31" t="s">
        <v>1280</v>
      </c>
      <c r="D762" s="31" t="s">
        <v>1281</v>
      </c>
      <c r="E762" s="31" t="s">
        <v>67</v>
      </c>
      <c r="F762" s="31">
        <v>2.0</v>
      </c>
      <c r="G762" s="31" t="s">
        <v>1209</v>
      </c>
      <c r="H762" s="32"/>
      <c r="I762" s="35"/>
      <c r="J762" s="33"/>
      <c r="K762" s="34"/>
      <c r="L762" s="35"/>
      <c r="M762" s="35"/>
      <c r="N762" s="35"/>
      <c r="O762" s="31" t="s">
        <v>1282</v>
      </c>
      <c r="P762" s="31" t="s">
        <v>60</v>
      </c>
      <c r="Q762" s="31" t="s">
        <v>71</v>
      </c>
      <c r="R762" s="33"/>
      <c r="S762" s="35"/>
      <c r="T762" s="33"/>
      <c r="U762" s="35"/>
      <c r="V762" s="31" t="s">
        <v>298</v>
      </c>
      <c r="W762" s="29"/>
      <c r="X762" s="29"/>
      <c r="Y762" s="29"/>
      <c r="Z762" s="29"/>
      <c r="AA762" s="29"/>
      <c r="AB762" s="29"/>
      <c r="AC762" s="29"/>
      <c r="AD762" s="29"/>
      <c r="AE762" s="29"/>
      <c r="AF762" s="29"/>
    </row>
    <row r="763">
      <c r="A763" s="31">
        <v>762.0</v>
      </c>
      <c r="B763" s="31" t="s">
        <v>62</v>
      </c>
      <c r="C763" s="31" t="s">
        <v>1280</v>
      </c>
      <c r="D763" s="31" t="s">
        <v>1283</v>
      </c>
      <c r="E763" s="31" t="s">
        <v>57</v>
      </c>
      <c r="F763" s="31">
        <v>2.0</v>
      </c>
      <c r="G763" s="31" t="s">
        <v>1209</v>
      </c>
      <c r="H763" s="32">
        <v>44657.0</v>
      </c>
      <c r="I763" s="35"/>
      <c r="J763" s="33"/>
      <c r="K763" s="34"/>
      <c r="L763" s="35"/>
      <c r="M763" s="35"/>
      <c r="N763" s="35"/>
      <c r="O763" s="31" t="s">
        <v>1284</v>
      </c>
      <c r="P763" s="31" t="s">
        <v>60</v>
      </c>
      <c r="Q763" s="31" t="s">
        <v>71</v>
      </c>
      <c r="R763" s="33"/>
      <c r="S763" s="35"/>
      <c r="T763" s="33"/>
      <c r="U763" s="35"/>
      <c r="V763" s="31" t="s">
        <v>298</v>
      </c>
      <c r="W763" s="29"/>
      <c r="X763" s="29"/>
      <c r="Y763" s="29"/>
      <c r="Z763" s="29"/>
      <c r="AA763" s="29"/>
      <c r="AB763" s="29"/>
      <c r="AC763" s="29"/>
      <c r="AD763" s="29"/>
      <c r="AE763" s="29"/>
      <c r="AF763" s="29"/>
    </row>
    <row r="764">
      <c r="A764" s="31">
        <v>763.0</v>
      </c>
      <c r="B764" s="31" t="s">
        <v>62</v>
      </c>
      <c r="C764" s="31" t="s">
        <v>1280</v>
      </c>
      <c r="D764" s="31" t="s">
        <v>1285</v>
      </c>
      <c r="E764" s="31" t="s">
        <v>57</v>
      </c>
      <c r="F764" s="35"/>
      <c r="G764" s="31" t="s">
        <v>1209</v>
      </c>
      <c r="H764" s="32">
        <v>44657.0</v>
      </c>
      <c r="I764" s="35"/>
      <c r="J764" s="33"/>
      <c r="K764" s="34"/>
      <c r="L764" s="35"/>
      <c r="M764" s="35"/>
      <c r="N764" s="35"/>
      <c r="O764" s="31" t="s">
        <v>1286</v>
      </c>
      <c r="P764" s="31" t="s">
        <v>60</v>
      </c>
      <c r="Q764" s="31" t="s">
        <v>71</v>
      </c>
      <c r="R764" s="33"/>
      <c r="S764" s="35"/>
      <c r="T764" s="33"/>
      <c r="U764" s="35"/>
      <c r="V764" s="31" t="s">
        <v>298</v>
      </c>
      <c r="W764" s="29"/>
      <c r="X764" s="29"/>
      <c r="Y764" s="29"/>
      <c r="Z764" s="29"/>
      <c r="AA764" s="29"/>
      <c r="AB764" s="29"/>
      <c r="AC764" s="29"/>
      <c r="AD764" s="29"/>
      <c r="AE764" s="29"/>
      <c r="AF764" s="29"/>
    </row>
    <row r="765">
      <c r="A765" s="31">
        <v>764.0</v>
      </c>
      <c r="B765" s="31" t="s">
        <v>74</v>
      </c>
      <c r="C765" s="31" t="s">
        <v>1280</v>
      </c>
      <c r="D765" s="31" t="s">
        <v>1287</v>
      </c>
      <c r="E765" s="31" t="s">
        <v>152</v>
      </c>
      <c r="F765" s="35"/>
      <c r="G765" s="31" t="s">
        <v>1209</v>
      </c>
      <c r="H765" s="32">
        <v>44658.0</v>
      </c>
      <c r="I765" s="35"/>
      <c r="J765" s="33"/>
      <c r="K765" s="34"/>
      <c r="L765" s="35"/>
      <c r="M765" s="35"/>
      <c r="N765" s="35"/>
      <c r="O765" s="31" t="s">
        <v>1288</v>
      </c>
      <c r="P765" s="31" t="s">
        <v>60</v>
      </c>
      <c r="Q765" s="31" t="s">
        <v>71</v>
      </c>
      <c r="R765" s="33"/>
      <c r="S765" s="35"/>
      <c r="T765" s="33"/>
      <c r="U765" s="35"/>
      <c r="V765" s="31" t="s">
        <v>298</v>
      </c>
      <c r="W765" s="29"/>
      <c r="X765" s="29"/>
      <c r="Y765" s="29"/>
      <c r="Z765" s="29"/>
      <c r="AA765" s="29"/>
      <c r="AB765" s="29"/>
      <c r="AC765" s="29"/>
      <c r="AD765" s="29"/>
      <c r="AE765" s="29"/>
      <c r="AF765" s="29"/>
    </row>
    <row r="766">
      <c r="A766" s="31">
        <v>765.0</v>
      </c>
      <c r="B766" s="31" t="s">
        <v>345</v>
      </c>
      <c r="C766" s="31" t="s">
        <v>663</v>
      </c>
      <c r="D766" s="31" t="s">
        <v>1289</v>
      </c>
      <c r="E766" s="31" t="s">
        <v>347</v>
      </c>
      <c r="F766" s="31">
        <v>1.0</v>
      </c>
      <c r="G766" s="31" t="s">
        <v>97</v>
      </c>
      <c r="H766" s="32">
        <v>44698.0</v>
      </c>
      <c r="I766" s="35"/>
      <c r="J766" s="33"/>
      <c r="K766" s="34"/>
      <c r="L766" s="35"/>
      <c r="M766" s="35"/>
      <c r="N766" s="35"/>
      <c r="O766" s="31" t="s">
        <v>298</v>
      </c>
      <c r="P766" s="31" t="s">
        <v>83</v>
      </c>
      <c r="Q766" s="31" t="s">
        <v>71</v>
      </c>
      <c r="R766" s="33"/>
      <c r="S766" s="31" t="s">
        <v>127</v>
      </c>
      <c r="T766" s="32">
        <v>44872.0</v>
      </c>
      <c r="U766" s="35"/>
      <c r="V766" s="31"/>
      <c r="W766" s="29"/>
      <c r="X766" s="29"/>
      <c r="Y766" s="29"/>
      <c r="Z766" s="29"/>
      <c r="AA766" s="29"/>
      <c r="AB766" s="29"/>
      <c r="AC766" s="29"/>
      <c r="AD766" s="29"/>
      <c r="AE766" s="29"/>
      <c r="AF766" s="29"/>
    </row>
    <row r="767">
      <c r="A767" s="31">
        <v>766.0</v>
      </c>
      <c r="B767" s="31" t="s">
        <v>345</v>
      </c>
      <c r="C767" s="31" t="s">
        <v>663</v>
      </c>
      <c r="D767" s="31" t="s">
        <v>1290</v>
      </c>
      <c r="E767" s="31" t="s">
        <v>152</v>
      </c>
      <c r="F767" s="31">
        <v>3.0</v>
      </c>
      <c r="G767" s="31" t="s">
        <v>97</v>
      </c>
      <c r="H767" s="32">
        <v>44698.0</v>
      </c>
      <c r="I767" s="35"/>
      <c r="J767" s="33"/>
      <c r="K767" s="34"/>
      <c r="L767" s="35"/>
      <c r="M767" s="35"/>
      <c r="N767" s="35"/>
      <c r="O767" s="31" t="s">
        <v>298</v>
      </c>
      <c r="P767" s="31" t="s">
        <v>7</v>
      </c>
      <c r="Q767" s="31" t="s">
        <v>71</v>
      </c>
      <c r="R767" s="33"/>
      <c r="S767" s="31" t="s">
        <v>7</v>
      </c>
      <c r="T767" s="32">
        <v>44872.0</v>
      </c>
      <c r="U767" s="35"/>
      <c r="V767" s="31"/>
      <c r="W767" s="29"/>
      <c r="X767" s="29"/>
      <c r="Y767" s="29"/>
      <c r="Z767" s="29"/>
      <c r="AA767" s="29"/>
      <c r="AB767" s="29"/>
      <c r="AC767" s="29"/>
      <c r="AD767" s="29"/>
      <c r="AE767" s="29"/>
      <c r="AF767" s="29"/>
    </row>
    <row r="768">
      <c r="A768" s="31">
        <v>767.0</v>
      </c>
      <c r="B768" s="31" t="s">
        <v>577</v>
      </c>
      <c r="C768" s="31" t="s">
        <v>55</v>
      </c>
      <c r="D768" s="31" t="s">
        <v>1291</v>
      </c>
      <c r="E768" s="31" t="s">
        <v>57</v>
      </c>
      <c r="F768" s="31">
        <v>1.0</v>
      </c>
      <c r="G768" s="31" t="s">
        <v>97</v>
      </c>
      <c r="H768" s="32">
        <v>44698.0</v>
      </c>
      <c r="I768" s="35"/>
      <c r="J768" s="33"/>
      <c r="K768" s="34"/>
      <c r="L768" s="35"/>
      <c r="M768" s="35"/>
      <c r="N768" s="35"/>
      <c r="O768" s="31" t="s">
        <v>298</v>
      </c>
      <c r="P768" s="31" t="s">
        <v>60</v>
      </c>
      <c r="Q768" s="31" t="s">
        <v>71</v>
      </c>
      <c r="R768" s="33"/>
      <c r="S768" s="35"/>
      <c r="T768" s="33"/>
      <c r="U768" s="35"/>
      <c r="V768" s="31"/>
      <c r="W768" s="29"/>
      <c r="X768" s="29"/>
      <c r="Y768" s="29"/>
      <c r="Z768" s="29"/>
      <c r="AA768" s="29"/>
      <c r="AB768" s="29"/>
      <c r="AC768" s="29"/>
      <c r="AD768" s="29"/>
      <c r="AE768" s="29"/>
      <c r="AF768" s="29"/>
    </row>
    <row r="769">
      <c r="A769" s="31">
        <v>768.0</v>
      </c>
      <c r="B769" s="31" t="s">
        <v>345</v>
      </c>
      <c r="C769" s="31" t="s">
        <v>663</v>
      </c>
      <c r="D769" s="31" t="s">
        <v>1292</v>
      </c>
      <c r="E769" s="31" t="s">
        <v>347</v>
      </c>
      <c r="F769" s="31">
        <v>1.0</v>
      </c>
      <c r="G769" s="31" t="s">
        <v>97</v>
      </c>
      <c r="H769" s="32">
        <v>44698.0</v>
      </c>
      <c r="I769" s="35"/>
      <c r="J769" s="33"/>
      <c r="K769" s="34"/>
      <c r="L769" s="35"/>
      <c r="M769" s="35"/>
      <c r="N769" s="35"/>
      <c r="O769" s="31" t="s">
        <v>1293</v>
      </c>
      <c r="P769" s="31" t="s">
        <v>7</v>
      </c>
      <c r="Q769" s="31" t="s">
        <v>71</v>
      </c>
      <c r="R769" s="33"/>
      <c r="S769" s="31" t="s">
        <v>7</v>
      </c>
      <c r="T769" s="32">
        <v>44872.0</v>
      </c>
      <c r="U769" s="35"/>
      <c r="V769" s="31" t="s">
        <v>298</v>
      </c>
      <c r="W769" s="29"/>
      <c r="X769" s="29"/>
      <c r="Y769" s="29"/>
      <c r="Z769" s="29"/>
      <c r="AA769" s="29"/>
      <c r="AB769" s="29"/>
      <c r="AC769" s="29"/>
      <c r="AD769" s="29"/>
      <c r="AE769" s="29"/>
      <c r="AF769" s="29"/>
    </row>
    <row r="770">
      <c r="A770" s="31">
        <v>769.0</v>
      </c>
      <c r="B770" s="31" t="s">
        <v>345</v>
      </c>
      <c r="C770" s="31" t="s">
        <v>663</v>
      </c>
      <c r="D770" s="31" t="s">
        <v>1294</v>
      </c>
      <c r="E770" s="31" t="s">
        <v>347</v>
      </c>
      <c r="F770" s="31">
        <v>1.0</v>
      </c>
      <c r="G770" s="31" t="s">
        <v>97</v>
      </c>
      <c r="H770" s="32">
        <v>44698.0</v>
      </c>
      <c r="I770" s="35"/>
      <c r="J770" s="33"/>
      <c r="K770" s="34"/>
      <c r="L770" s="35"/>
      <c r="M770" s="35"/>
      <c r="N770" s="35"/>
      <c r="O770" s="31" t="s">
        <v>298</v>
      </c>
      <c r="P770" s="31" t="s">
        <v>7</v>
      </c>
      <c r="Q770" s="31" t="s">
        <v>71</v>
      </c>
      <c r="R770" s="33"/>
      <c r="S770" s="31" t="s">
        <v>7</v>
      </c>
      <c r="T770" s="32">
        <v>44872.0</v>
      </c>
      <c r="U770" s="35"/>
      <c r="V770" s="31"/>
      <c r="W770" s="29"/>
      <c r="X770" s="29"/>
      <c r="Y770" s="29"/>
      <c r="Z770" s="29"/>
      <c r="AA770" s="29"/>
      <c r="AB770" s="29"/>
      <c r="AC770" s="29"/>
      <c r="AD770" s="29"/>
      <c r="AE770" s="29"/>
      <c r="AF770" s="29"/>
    </row>
    <row r="771">
      <c r="A771" s="31">
        <v>770.0</v>
      </c>
      <c r="B771" s="31" t="s">
        <v>92</v>
      </c>
      <c r="C771" s="31" t="s">
        <v>995</v>
      </c>
      <c r="D771" s="31" t="s">
        <v>1295</v>
      </c>
      <c r="E771" s="31" t="s">
        <v>347</v>
      </c>
      <c r="F771" s="31">
        <v>1.0</v>
      </c>
      <c r="G771" s="31" t="s">
        <v>97</v>
      </c>
      <c r="H771" s="32">
        <v>44698.0</v>
      </c>
      <c r="I771" s="35"/>
      <c r="J771" s="33"/>
      <c r="K771" s="34"/>
      <c r="L771" s="35"/>
      <c r="M771" s="35"/>
      <c r="N771" s="35"/>
      <c r="O771" s="31" t="s">
        <v>298</v>
      </c>
      <c r="P771" s="31" t="s">
        <v>83</v>
      </c>
      <c r="Q771" s="31" t="s">
        <v>71</v>
      </c>
      <c r="R771" s="33"/>
      <c r="S771" s="31" t="s">
        <v>127</v>
      </c>
      <c r="T771" s="32">
        <v>44866.0</v>
      </c>
      <c r="U771" s="31" t="s">
        <v>61</v>
      </c>
      <c r="V771" s="31"/>
      <c r="W771" s="29"/>
      <c r="X771" s="29"/>
      <c r="Y771" s="29"/>
      <c r="Z771" s="29"/>
      <c r="AA771" s="29"/>
      <c r="AB771" s="29"/>
      <c r="AC771" s="29"/>
      <c r="AD771" s="29"/>
      <c r="AE771" s="29"/>
      <c r="AF771" s="29"/>
    </row>
    <row r="772">
      <c r="A772" s="31">
        <v>771.0</v>
      </c>
      <c r="B772" s="31" t="s">
        <v>92</v>
      </c>
      <c r="C772" s="31" t="s">
        <v>995</v>
      </c>
      <c r="D772" s="31" t="s">
        <v>1296</v>
      </c>
      <c r="E772" s="31" t="s">
        <v>130</v>
      </c>
      <c r="F772" s="31">
        <v>3.0</v>
      </c>
      <c r="G772" s="31" t="s">
        <v>97</v>
      </c>
      <c r="H772" s="32">
        <v>44698.0</v>
      </c>
      <c r="I772" s="35"/>
      <c r="J772" s="33"/>
      <c r="K772" s="34"/>
      <c r="L772" s="35"/>
      <c r="M772" s="35"/>
      <c r="N772" s="35"/>
      <c r="O772" s="31" t="s">
        <v>298</v>
      </c>
      <c r="P772" s="31" t="s">
        <v>64</v>
      </c>
      <c r="Q772" s="31" t="s">
        <v>71</v>
      </c>
      <c r="R772" s="33"/>
      <c r="S772" s="31" t="s">
        <v>251</v>
      </c>
      <c r="T772" s="32">
        <v>44867.0</v>
      </c>
      <c r="U772" s="31" t="s">
        <v>61</v>
      </c>
      <c r="V772" s="31" t="s">
        <v>1297</v>
      </c>
      <c r="W772" s="29"/>
      <c r="X772" s="29"/>
      <c r="Y772" s="29"/>
      <c r="Z772" s="29"/>
      <c r="AA772" s="29"/>
      <c r="AB772" s="29"/>
      <c r="AC772" s="29"/>
      <c r="AD772" s="29"/>
      <c r="AE772" s="29"/>
      <c r="AF772" s="29"/>
    </row>
    <row r="773">
      <c r="A773" s="31">
        <v>772.0</v>
      </c>
      <c r="B773" s="31" t="s">
        <v>92</v>
      </c>
      <c r="C773" s="31" t="s">
        <v>995</v>
      </c>
      <c r="D773" s="31" t="s">
        <v>1298</v>
      </c>
      <c r="E773" s="31" t="s">
        <v>347</v>
      </c>
      <c r="F773" s="31">
        <v>1.0</v>
      </c>
      <c r="G773" s="31" t="s">
        <v>97</v>
      </c>
      <c r="H773" s="32">
        <v>44698.0</v>
      </c>
      <c r="I773" s="35"/>
      <c r="J773" s="33"/>
      <c r="K773" s="34"/>
      <c r="L773" s="35"/>
      <c r="M773" s="35"/>
      <c r="N773" s="35"/>
      <c r="O773" s="31" t="s">
        <v>298</v>
      </c>
      <c r="P773" s="31" t="s">
        <v>7</v>
      </c>
      <c r="Q773" s="31" t="s">
        <v>71</v>
      </c>
      <c r="R773" s="33"/>
      <c r="S773" s="31" t="s">
        <v>7</v>
      </c>
      <c r="T773" s="32">
        <v>44865.0</v>
      </c>
      <c r="U773" s="31" t="s">
        <v>123</v>
      </c>
      <c r="V773" s="31" t="s">
        <v>204</v>
      </c>
      <c r="W773" s="29"/>
      <c r="X773" s="29"/>
      <c r="Y773" s="29"/>
      <c r="Z773" s="29"/>
      <c r="AA773" s="29"/>
      <c r="AB773" s="29"/>
      <c r="AC773" s="29"/>
      <c r="AD773" s="29"/>
      <c r="AE773" s="29"/>
      <c r="AF773" s="29"/>
    </row>
    <row r="774">
      <c r="A774" s="31">
        <v>773.0</v>
      </c>
      <c r="B774" s="31" t="s">
        <v>92</v>
      </c>
      <c r="C774" s="31" t="s">
        <v>995</v>
      </c>
      <c r="D774" s="31" t="s">
        <v>1299</v>
      </c>
      <c r="E774" s="31" t="s">
        <v>347</v>
      </c>
      <c r="F774" s="31">
        <v>1.0</v>
      </c>
      <c r="G774" s="31" t="s">
        <v>97</v>
      </c>
      <c r="H774" s="32">
        <v>44698.0</v>
      </c>
      <c r="I774" s="35"/>
      <c r="J774" s="33"/>
      <c r="K774" s="34"/>
      <c r="L774" s="35"/>
      <c r="M774" s="35"/>
      <c r="N774" s="35"/>
      <c r="O774" s="31" t="s">
        <v>298</v>
      </c>
      <c r="P774" s="31" t="s">
        <v>83</v>
      </c>
      <c r="Q774" s="31" t="s">
        <v>71</v>
      </c>
      <c r="R774" s="33"/>
      <c r="S774" s="31" t="s">
        <v>127</v>
      </c>
      <c r="T774" s="32">
        <v>44867.0</v>
      </c>
      <c r="U774" s="31" t="s">
        <v>61</v>
      </c>
      <c r="V774" s="31"/>
      <c r="W774" s="29"/>
      <c r="X774" s="29"/>
      <c r="Y774" s="29"/>
      <c r="Z774" s="29"/>
      <c r="AA774" s="29"/>
      <c r="AB774" s="29"/>
      <c r="AC774" s="29"/>
      <c r="AD774" s="29"/>
      <c r="AE774" s="29"/>
      <c r="AF774" s="29"/>
    </row>
    <row r="775">
      <c r="A775" s="31">
        <v>774.0</v>
      </c>
      <c r="B775" s="31" t="s">
        <v>92</v>
      </c>
      <c r="C775" s="31" t="s">
        <v>995</v>
      </c>
      <c r="D775" s="31" t="s">
        <v>1300</v>
      </c>
      <c r="E775" s="31" t="s">
        <v>347</v>
      </c>
      <c r="F775" s="31">
        <v>1.0</v>
      </c>
      <c r="G775" s="31" t="s">
        <v>97</v>
      </c>
      <c r="H775" s="32">
        <v>44698.0</v>
      </c>
      <c r="I775" s="35"/>
      <c r="J775" s="33"/>
      <c r="K775" s="34"/>
      <c r="L775" s="35"/>
      <c r="M775" s="35"/>
      <c r="N775" s="35"/>
      <c r="O775" s="31" t="s">
        <v>298</v>
      </c>
      <c r="P775" s="31" t="s">
        <v>7</v>
      </c>
      <c r="Q775" s="31" t="s">
        <v>71</v>
      </c>
      <c r="R775" s="33"/>
      <c r="S775" s="31" t="s">
        <v>7</v>
      </c>
      <c r="T775" s="32">
        <v>44867.0</v>
      </c>
      <c r="U775" s="31" t="s">
        <v>61</v>
      </c>
      <c r="V775" s="31"/>
      <c r="W775" s="29"/>
      <c r="X775" s="29"/>
      <c r="Y775" s="29"/>
      <c r="Z775" s="29"/>
      <c r="AA775" s="29"/>
      <c r="AB775" s="29"/>
      <c r="AC775" s="29"/>
      <c r="AD775" s="29"/>
      <c r="AE775" s="29"/>
      <c r="AF775" s="29"/>
    </row>
    <row r="776">
      <c r="A776" s="31">
        <v>775.0</v>
      </c>
      <c r="B776" s="31" t="s">
        <v>92</v>
      </c>
      <c r="C776" s="31" t="s">
        <v>995</v>
      </c>
      <c r="D776" s="31" t="s">
        <v>1301</v>
      </c>
      <c r="E776" s="31" t="s">
        <v>347</v>
      </c>
      <c r="F776" s="31">
        <v>1.0</v>
      </c>
      <c r="G776" s="31" t="s">
        <v>97</v>
      </c>
      <c r="H776" s="32">
        <v>44698.0</v>
      </c>
      <c r="I776" s="35"/>
      <c r="J776" s="33"/>
      <c r="K776" s="34"/>
      <c r="L776" s="35"/>
      <c r="M776" s="35"/>
      <c r="N776" s="35"/>
      <c r="O776" s="31" t="s">
        <v>298</v>
      </c>
      <c r="P776" s="31" t="s">
        <v>7</v>
      </c>
      <c r="Q776" s="31" t="s">
        <v>71</v>
      </c>
      <c r="R776" s="33"/>
      <c r="S776" s="31" t="s">
        <v>7</v>
      </c>
      <c r="T776" s="32">
        <v>44867.0</v>
      </c>
      <c r="U776" s="31" t="s">
        <v>61</v>
      </c>
      <c r="V776" s="31"/>
      <c r="W776" s="29"/>
      <c r="X776" s="29"/>
      <c r="Y776" s="29"/>
      <c r="Z776" s="29"/>
      <c r="AA776" s="29"/>
      <c r="AB776" s="29"/>
      <c r="AC776" s="29"/>
      <c r="AD776" s="29"/>
      <c r="AE776" s="29"/>
      <c r="AF776" s="29"/>
    </row>
    <row r="777">
      <c r="A777" s="31">
        <v>776.0</v>
      </c>
      <c r="B777" s="31" t="s">
        <v>719</v>
      </c>
      <c r="C777" s="31" t="s">
        <v>1302</v>
      </c>
      <c r="D777" s="31" t="s">
        <v>1303</v>
      </c>
      <c r="E777" s="31" t="s">
        <v>347</v>
      </c>
      <c r="F777" s="31">
        <v>1.0</v>
      </c>
      <c r="G777" s="31" t="s">
        <v>97</v>
      </c>
      <c r="H777" s="32">
        <v>44698.0</v>
      </c>
      <c r="I777" s="35"/>
      <c r="J777" s="33"/>
      <c r="K777" s="34"/>
      <c r="L777" s="35"/>
      <c r="M777" s="35"/>
      <c r="N777" s="35"/>
      <c r="O777" s="31" t="s">
        <v>298</v>
      </c>
      <c r="P777" s="31" t="s">
        <v>7</v>
      </c>
      <c r="Q777" s="31" t="s">
        <v>71</v>
      </c>
      <c r="R777" s="33"/>
      <c r="S777" s="31" t="s">
        <v>7</v>
      </c>
      <c r="T777" s="32">
        <v>44867.0</v>
      </c>
      <c r="U777" s="31" t="s">
        <v>61</v>
      </c>
      <c r="V777" s="31"/>
      <c r="W777" s="29"/>
      <c r="X777" s="29"/>
      <c r="Y777" s="29"/>
      <c r="Z777" s="29"/>
      <c r="AA777" s="29"/>
      <c r="AB777" s="29"/>
      <c r="AC777" s="29"/>
      <c r="AD777" s="29"/>
      <c r="AE777" s="29"/>
      <c r="AF777" s="29"/>
    </row>
    <row r="778">
      <c r="A778" s="31">
        <v>777.0</v>
      </c>
      <c r="B778" s="31" t="s">
        <v>92</v>
      </c>
      <c r="C778" s="31" t="s">
        <v>995</v>
      </c>
      <c r="D778" s="31" t="s">
        <v>1304</v>
      </c>
      <c r="E778" s="31" t="s">
        <v>347</v>
      </c>
      <c r="F778" s="31">
        <v>1.0</v>
      </c>
      <c r="G778" s="31" t="s">
        <v>97</v>
      </c>
      <c r="H778" s="32">
        <v>44698.0</v>
      </c>
      <c r="I778" s="35"/>
      <c r="J778" s="33"/>
      <c r="K778" s="34"/>
      <c r="L778" s="35"/>
      <c r="M778" s="35"/>
      <c r="N778" s="35"/>
      <c r="O778" s="31" t="s">
        <v>298</v>
      </c>
      <c r="P778" s="31" t="s">
        <v>83</v>
      </c>
      <c r="Q778" s="31" t="s">
        <v>71</v>
      </c>
      <c r="R778" s="33"/>
      <c r="S778" s="31" t="s">
        <v>127</v>
      </c>
      <c r="T778" s="32">
        <v>44867.0</v>
      </c>
      <c r="U778" s="31" t="s">
        <v>61</v>
      </c>
      <c r="V778" s="31"/>
      <c r="W778" s="29"/>
      <c r="X778" s="29"/>
      <c r="Y778" s="29"/>
      <c r="Z778" s="29"/>
      <c r="AA778" s="29"/>
      <c r="AB778" s="29"/>
      <c r="AC778" s="29"/>
      <c r="AD778" s="29"/>
      <c r="AE778" s="29"/>
      <c r="AF778" s="29"/>
    </row>
    <row r="779">
      <c r="A779" s="31">
        <v>778.0</v>
      </c>
      <c r="B779" s="31" t="s">
        <v>92</v>
      </c>
      <c r="C779" s="31" t="s">
        <v>677</v>
      </c>
      <c r="D779" s="31" t="s">
        <v>1305</v>
      </c>
      <c r="E779" s="31" t="s">
        <v>347</v>
      </c>
      <c r="F779" s="31">
        <v>1.0</v>
      </c>
      <c r="G779" s="31" t="s">
        <v>97</v>
      </c>
      <c r="H779" s="32">
        <v>44698.0</v>
      </c>
      <c r="I779" s="35"/>
      <c r="J779" s="33"/>
      <c r="K779" s="34"/>
      <c r="L779" s="35"/>
      <c r="M779" s="35"/>
      <c r="N779" s="35"/>
      <c r="O779" s="31" t="s">
        <v>298</v>
      </c>
      <c r="P779" s="31" t="s">
        <v>7</v>
      </c>
      <c r="Q779" s="31" t="s">
        <v>71</v>
      </c>
      <c r="R779" s="33"/>
      <c r="S779" s="31" t="s">
        <v>7</v>
      </c>
      <c r="T779" s="32">
        <v>44867.0</v>
      </c>
      <c r="U779" s="31" t="s">
        <v>61</v>
      </c>
      <c r="V779" s="31"/>
      <c r="W779" s="29"/>
      <c r="X779" s="29"/>
      <c r="Y779" s="29"/>
      <c r="Z779" s="29"/>
      <c r="AA779" s="29"/>
      <c r="AB779" s="29"/>
      <c r="AC779" s="29"/>
      <c r="AD779" s="29"/>
      <c r="AE779" s="29"/>
      <c r="AF779" s="29"/>
    </row>
    <row r="780">
      <c r="A780" s="31">
        <v>779.0</v>
      </c>
      <c r="B780" s="31" t="s">
        <v>92</v>
      </c>
      <c r="C780" s="31" t="s">
        <v>995</v>
      </c>
      <c r="D780" s="31" t="s">
        <v>1306</v>
      </c>
      <c r="E780" s="31" t="s">
        <v>347</v>
      </c>
      <c r="F780" s="31">
        <v>1.0</v>
      </c>
      <c r="G780" s="31" t="s">
        <v>97</v>
      </c>
      <c r="H780" s="32">
        <v>44698.0</v>
      </c>
      <c r="I780" s="35"/>
      <c r="J780" s="33"/>
      <c r="K780" s="34"/>
      <c r="L780" s="35"/>
      <c r="M780" s="35"/>
      <c r="N780" s="35"/>
      <c r="O780" s="31" t="s">
        <v>298</v>
      </c>
      <c r="P780" s="31" t="s">
        <v>7</v>
      </c>
      <c r="Q780" s="31" t="s">
        <v>71</v>
      </c>
      <c r="R780" s="33"/>
      <c r="S780" s="31" t="s">
        <v>7</v>
      </c>
      <c r="T780" s="32">
        <v>44867.0</v>
      </c>
      <c r="U780" s="31" t="s">
        <v>61</v>
      </c>
      <c r="V780" s="31"/>
      <c r="W780" s="29"/>
      <c r="X780" s="29"/>
      <c r="Y780" s="29"/>
      <c r="Z780" s="29"/>
      <c r="AA780" s="29"/>
      <c r="AB780" s="29"/>
      <c r="AC780" s="29"/>
      <c r="AD780" s="29"/>
      <c r="AE780" s="29"/>
      <c r="AF780" s="29"/>
    </row>
    <row r="781">
      <c r="A781" s="31">
        <v>780.0</v>
      </c>
      <c r="B781" s="31" t="s">
        <v>124</v>
      </c>
      <c r="C781" s="31" t="s">
        <v>733</v>
      </c>
      <c r="D781" s="31" t="s">
        <v>1307</v>
      </c>
      <c r="E781" s="31" t="s">
        <v>130</v>
      </c>
      <c r="F781" s="31">
        <v>3.0</v>
      </c>
      <c r="G781" s="31" t="s">
        <v>97</v>
      </c>
      <c r="H781" s="32">
        <v>44698.0</v>
      </c>
      <c r="I781" s="35"/>
      <c r="J781" s="33"/>
      <c r="K781" s="34"/>
      <c r="L781" s="35"/>
      <c r="M781" s="35"/>
      <c r="N781" s="35"/>
      <c r="O781" s="31" t="s">
        <v>298</v>
      </c>
      <c r="P781" s="31" t="s">
        <v>83</v>
      </c>
      <c r="Q781" s="31" t="s">
        <v>71</v>
      </c>
      <c r="R781" s="33"/>
      <c r="S781" s="31" t="s">
        <v>127</v>
      </c>
      <c r="T781" s="32">
        <v>44867.0</v>
      </c>
      <c r="U781" s="31" t="s">
        <v>61</v>
      </c>
      <c r="V781" s="31"/>
      <c r="W781" s="29"/>
      <c r="X781" s="29"/>
      <c r="Y781" s="29"/>
      <c r="Z781" s="29"/>
      <c r="AA781" s="29"/>
      <c r="AB781" s="29"/>
      <c r="AC781" s="29"/>
      <c r="AD781" s="29"/>
      <c r="AE781" s="29"/>
      <c r="AF781" s="29"/>
    </row>
    <row r="782">
      <c r="A782" s="31">
        <v>781.0</v>
      </c>
      <c r="B782" s="31" t="s">
        <v>92</v>
      </c>
      <c r="C782" s="31" t="s">
        <v>995</v>
      </c>
      <c r="D782" s="31" t="s">
        <v>1308</v>
      </c>
      <c r="E782" s="31" t="s">
        <v>130</v>
      </c>
      <c r="F782" s="31">
        <v>3.0</v>
      </c>
      <c r="G782" s="31" t="s">
        <v>97</v>
      </c>
      <c r="H782" s="32">
        <v>44698.0</v>
      </c>
      <c r="I782" s="35"/>
      <c r="J782" s="33"/>
      <c r="K782" s="34"/>
      <c r="L782" s="35"/>
      <c r="M782" s="35"/>
      <c r="N782" s="35"/>
      <c r="O782" s="31" t="s">
        <v>298</v>
      </c>
      <c r="P782" s="31" t="s">
        <v>83</v>
      </c>
      <c r="Q782" s="31" t="s">
        <v>71</v>
      </c>
      <c r="R782" s="33"/>
      <c r="S782" s="31" t="s">
        <v>127</v>
      </c>
      <c r="T782" s="32">
        <v>44867.0</v>
      </c>
      <c r="U782" s="31" t="s">
        <v>61</v>
      </c>
      <c r="V782" s="31"/>
      <c r="W782" s="29"/>
      <c r="X782" s="29"/>
      <c r="Y782" s="29"/>
      <c r="Z782" s="29"/>
      <c r="AA782" s="29"/>
      <c r="AB782" s="29"/>
      <c r="AC782" s="29"/>
      <c r="AD782" s="29"/>
      <c r="AE782" s="29"/>
      <c r="AF782" s="29"/>
    </row>
    <row r="783">
      <c r="A783" s="31">
        <v>782.0</v>
      </c>
      <c r="B783" s="31" t="s">
        <v>92</v>
      </c>
      <c r="C783" s="31" t="s">
        <v>995</v>
      </c>
      <c r="D783" s="31" t="s">
        <v>1309</v>
      </c>
      <c r="E783" s="31" t="s">
        <v>130</v>
      </c>
      <c r="F783" s="31">
        <v>3.0</v>
      </c>
      <c r="G783" s="31" t="s">
        <v>97</v>
      </c>
      <c r="H783" s="32">
        <v>44698.0</v>
      </c>
      <c r="I783" s="35"/>
      <c r="J783" s="33"/>
      <c r="K783" s="34"/>
      <c r="L783" s="35"/>
      <c r="M783" s="35"/>
      <c r="N783" s="35"/>
      <c r="O783" s="31" t="s">
        <v>298</v>
      </c>
      <c r="P783" s="31" t="s">
        <v>71</v>
      </c>
      <c r="Q783" s="31" t="s">
        <v>71</v>
      </c>
      <c r="R783" s="33"/>
      <c r="S783" s="31" t="s">
        <v>90</v>
      </c>
      <c r="T783" s="32">
        <v>44867.0</v>
      </c>
      <c r="U783" s="31" t="s">
        <v>61</v>
      </c>
      <c r="V783" s="31"/>
      <c r="W783" s="29"/>
      <c r="X783" s="29"/>
      <c r="Y783" s="29"/>
      <c r="Z783" s="29"/>
      <c r="AA783" s="29"/>
      <c r="AB783" s="29"/>
      <c r="AC783" s="29"/>
      <c r="AD783" s="29"/>
      <c r="AE783" s="29"/>
      <c r="AF783" s="29"/>
    </row>
    <row r="784">
      <c r="A784" s="31">
        <v>783.0</v>
      </c>
      <c r="B784" s="31" t="s">
        <v>124</v>
      </c>
      <c r="C784" s="31" t="s">
        <v>733</v>
      </c>
      <c r="D784" s="31" t="s">
        <v>1310</v>
      </c>
      <c r="E784" s="31" t="s">
        <v>67</v>
      </c>
      <c r="F784" s="31">
        <v>3.0</v>
      </c>
      <c r="G784" s="31" t="s">
        <v>97</v>
      </c>
      <c r="H784" s="32">
        <v>44698.0</v>
      </c>
      <c r="I784" s="35"/>
      <c r="J784" s="33"/>
      <c r="K784" s="34"/>
      <c r="L784" s="35"/>
      <c r="M784" s="35"/>
      <c r="N784" s="35"/>
      <c r="O784" s="31" t="s">
        <v>298</v>
      </c>
      <c r="P784" s="31" t="s">
        <v>71</v>
      </c>
      <c r="Q784" s="31" t="s">
        <v>71</v>
      </c>
      <c r="R784" s="33"/>
      <c r="S784" s="31" t="s">
        <v>90</v>
      </c>
      <c r="T784" s="32">
        <v>44867.0</v>
      </c>
      <c r="U784" s="31" t="s">
        <v>61</v>
      </c>
      <c r="V784" s="31"/>
      <c r="W784" s="29"/>
      <c r="X784" s="29"/>
      <c r="Y784" s="29"/>
      <c r="Z784" s="29"/>
      <c r="AA784" s="29"/>
      <c r="AB784" s="29"/>
      <c r="AC784" s="29"/>
      <c r="AD784" s="29"/>
      <c r="AE784" s="29"/>
      <c r="AF784" s="29"/>
    </row>
    <row r="785">
      <c r="A785" s="31">
        <v>784.0</v>
      </c>
      <c r="B785" s="31" t="s">
        <v>124</v>
      </c>
      <c r="C785" s="31" t="s">
        <v>733</v>
      </c>
      <c r="D785" s="31" t="s">
        <v>1311</v>
      </c>
      <c r="E785" s="31" t="s">
        <v>120</v>
      </c>
      <c r="F785" s="31">
        <v>3.0</v>
      </c>
      <c r="G785" s="31" t="s">
        <v>97</v>
      </c>
      <c r="H785" s="32">
        <v>44698.0</v>
      </c>
      <c r="I785" s="35"/>
      <c r="J785" s="33"/>
      <c r="K785" s="34"/>
      <c r="L785" s="35"/>
      <c r="M785" s="35"/>
      <c r="N785" s="35"/>
      <c r="O785" s="31" t="s">
        <v>298</v>
      </c>
      <c r="P785" s="31" t="s">
        <v>7</v>
      </c>
      <c r="Q785" s="31" t="s">
        <v>71</v>
      </c>
      <c r="R785" s="33"/>
      <c r="S785" s="31" t="s">
        <v>7</v>
      </c>
      <c r="T785" s="32">
        <v>44867.0</v>
      </c>
      <c r="U785" s="31" t="s">
        <v>61</v>
      </c>
      <c r="V785" s="31"/>
      <c r="W785" s="29"/>
      <c r="X785" s="29"/>
      <c r="Y785" s="29"/>
      <c r="Z785" s="29"/>
      <c r="AA785" s="29"/>
      <c r="AB785" s="29"/>
      <c r="AC785" s="29"/>
      <c r="AD785" s="29"/>
      <c r="AE785" s="29"/>
      <c r="AF785" s="29"/>
    </row>
    <row r="786">
      <c r="A786" s="31">
        <v>785.0</v>
      </c>
      <c r="B786" s="31" t="s">
        <v>124</v>
      </c>
      <c r="C786" s="31" t="s">
        <v>733</v>
      </c>
      <c r="D786" s="31" t="s">
        <v>1312</v>
      </c>
      <c r="E786" s="31" t="s">
        <v>347</v>
      </c>
      <c r="F786" s="31">
        <v>1.0</v>
      </c>
      <c r="G786" s="31" t="s">
        <v>97</v>
      </c>
      <c r="H786" s="32">
        <v>44698.0</v>
      </c>
      <c r="I786" s="35"/>
      <c r="J786" s="33"/>
      <c r="K786" s="34"/>
      <c r="L786" s="35"/>
      <c r="M786" s="35"/>
      <c r="N786" s="35"/>
      <c r="O786" s="31" t="s">
        <v>298</v>
      </c>
      <c r="P786" s="31" t="s">
        <v>83</v>
      </c>
      <c r="Q786" s="31" t="s">
        <v>71</v>
      </c>
      <c r="R786" s="33"/>
      <c r="S786" s="31" t="s">
        <v>127</v>
      </c>
      <c r="T786" s="32">
        <v>44867.0</v>
      </c>
      <c r="U786" s="31" t="s">
        <v>61</v>
      </c>
      <c r="V786" s="31"/>
      <c r="W786" s="29"/>
      <c r="X786" s="29"/>
      <c r="Y786" s="29"/>
      <c r="Z786" s="29"/>
      <c r="AA786" s="29"/>
      <c r="AB786" s="29"/>
      <c r="AC786" s="29"/>
      <c r="AD786" s="29"/>
      <c r="AE786" s="29"/>
      <c r="AF786" s="29"/>
    </row>
    <row r="787">
      <c r="A787" s="31">
        <v>786.0</v>
      </c>
      <c r="B787" s="31" t="s">
        <v>124</v>
      </c>
      <c r="C787" s="31" t="s">
        <v>733</v>
      </c>
      <c r="D787" s="31" t="s">
        <v>1313</v>
      </c>
      <c r="E787" s="31" t="s">
        <v>347</v>
      </c>
      <c r="F787" s="31">
        <v>1.0</v>
      </c>
      <c r="G787" s="31" t="s">
        <v>97</v>
      </c>
      <c r="H787" s="32">
        <v>44698.0</v>
      </c>
      <c r="I787" s="35"/>
      <c r="J787" s="33"/>
      <c r="K787" s="34"/>
      <c r="L787" s="35"/>
      <c r="M787" s="35"/>
      <c r="N787" s="35"/>
      <c r="O787" s="31" t="s">
        <v>298</v>
      </c>
      <c r="P787" s="31" t="s">
        <v>7</v>
      </c>
      <c r="Q787" s="31" t="s">
        <v>71</v>
      </c>
      <c r="R787" s="33"/>
      <c r="S787" s="31" t="s">
        <v>7</v>
      </c>
      <c r="T787" s="32">
        <v>44867.0</v>
      </c>
      <c r="U787" s="31" t="s">
        <v>61</v>
      </c>
      <c r="V787" s="31"/>
      <c r="W787" s="29"/>
      <c r="X787" s="29"/>
      <c r="Y787" s="29"/>
      <c r="Z787" s="29"/>
      <c r="AA787" s="29"/>
      <c r="AB787" s="29"/>
      <c r="AC787" s="29"/>
      <c r="AD787" s="29"/>
      <c r="AE787" s="29"/>
      <c r="AF787" s="29"/>
    </row>
    <row r="788">
      <c r="A788" s="31">
        <v>787.0</v>
      </c>
      <c r="B788" s="31" t="s">
        <v>124</v>
      </c>
      <c r="C788" s="31" t="s">
        <v>733</v>
      </c>
      <c r="D788" s="31" t="s">
        <v>1314</v>
      </c>
      <c r="E788" s="31" t="s">
        <v>67</v>
      </c>
      <c r="F788" s="31">
        <v>3.0</v>
      </c>
      <c r="G788" s="31" t="s">
        <v>97</v>
      </c>
      <c r="H788" s="32">
        <v>44698.0</v>
      </c>
      <c r="I788" s="35"/>
      <c r="J788" s="33"/>
      <c r="K788" s="34"/>
      <c r="L788" s="35"/>
      <c r="M788" s="35"/>
      <c r="N788" s="35"/>
      <c r="O788" s="31" t="s">
        <v>298</v>
      </c>
      <c r="P788" s="31" t="s">
        <v>71</v>
      </c>
      <c r="Q788" s="31" t="s">
        <v>71</v>
      </c>
      <c r="R788" s="33"/>
      <c r="S788" s="31" t="s">
        <v>90</v>
      </c>
      <c r="T788" s="32">
        <v>44867.0</v>
      </c>
      <c r="U788" s="31" t="s">
        <v>61</v>
      </c>
      <c r="V788" s="31"/>
      <c r="W788" s="29"/>
      <c r="X788" s="29"/>
      <c r="Y788" s="29"/>
      <c r="Z788" s="29"/>
      <c r="AA788" s="29"/>
      <c r="AB788" s="29"/>
      <c r="AC788" s="29"/>
      <c r="AD788" s="29"/>
      <c r="AE788" s="29"/>
      <c r="AF788" s="29"/>
    </row>
    <row r="789">
      <c r="A789" s="31">
        <v>788.0</v>
      </c>
      <c r="B789" s="31" t="s">
        <v>719</v>
      </c>
      <c r="C789" s="31" t="s">
        <v>1302</v>
      </c>
      <c r="D789" s="31" t="s">
        <v>1315</v>
      </c>
      <c r="E789" s="31" t="s">
        <v>347</v>
      </c>
      <c r="F789" s="31">
        <v>1.0</v>
      </c>
      <c r="G789" s="31" t="s">
        <v>97</v>
      </c>
      <c r="H789" s="32">
        <v>44698.0</v>
      </c>
      <c r="I789" s="35"/>
      <c r="J789" s="33"/>
      <c r="K789" s="34"/>
      <c r="L789" s="35"/>
      <c r="M789" s="35"/>
      <c r="N789" s="35"/>
      <c r="O789" s="31" t="s">
        <v>298</v>
      </c>
      <c r="P789" s="31" t="s">
        <v>7</v>
      </c>
      <c r="Q789" s="31" t="s">
        <v>71</v>
      </c>
      <c r="R789" s="33"/>
      <c r="S789" s="31" t="s">
        <v>7</v>
      </c>
      <c r="T789" s="32">
        <v>44867.0</v>
      </c>
      <c r="U789" s="31" t="s">
        <v>61</v>
      </c>
      <c r="V789" s="31"/>
      <c r="W789" s="29"/>
      <c r="X789" s="29"/>
      <c r="Y789" s="29"/>
      <c r="Z789" s="29"/>
      <c r="AA789" s="29"/>
      <c r="AB789" s="29"/>
      <c r="AC789" s="29"/>
      <c r="AD789" s="29"/>
      <c r="AE789" s="29"/>
      <c r="AF789" s="29"/>
    </row>
    <row r="790">
      <c r="A790" s="31">
        <v>789.0</v>
      </c>
      <c r="B790" s="31" t="s">
        <v>124</v>
      </c>
      <c r="C790" s="31" t="s">
        <v>733</v>
      </c>
      <c r="D790" s="31" t="s">
        <v>1316</v>
      </c>
      <c r="E790" s="31" t="s">
        <v>67</v>
      </c>
      <c r="F790" s="31">
        <v>3.0</v>
      </c>
      <c r="G790" s="31" t="s">
        <v>97</v>
      </c>
      <c r="H790" s="32">
        <v>44698.0</v>
      </c>
      <c r="I790" s="35"/>
      <c r="J790" s="33"/>
      <c r="K790" s="34"/>
      <c r="L790" s="35"/>
      <c r="M790" s="35"/>
      <c r="N790" s="35"/>
      <c r="O790" s="31" t="s">
        <v>298</v>
      </c>
      <c r="P790" s="31" t="s">
        <v>71</v>
      </c>
      <c r="Q790" s="31" t="s">
        <v>71</v>
      </c>
      <c r="R790" s="33"/>
      <c r="S790" s="31" t="s">
        <v>90</v>
      </c>
      <c r="T790" s="32">
        <v>44867.0</v>
      </c>
      <c r="U790" s="31" t="s">
        <v>61</v>
      </c>
      <c r="V790" s="31"/>
      <c r="W790" s="29"/>
      <c r="X790" s="29"/>
      <c r="Y790" s="29"/>
      <c r="Z790" s="29"/>
      <c r="AA790" s="29"/>
      <c r="AB790" s="29"/>
      <c r="AC790" s="29"/>
      <c r="AD790" s="29"/>
      <c r="AE790" s="29"/>
      <c r="AF790" s="29"/>
    </row>
    <row r="791">
      <c r="A791" s="31">
        <v>790.0</v>
      </c>
      <c r="B791" s="31" t="s">
        <v>124</v>
      </c>
      <c r="C791" s="31" t="s">
        <v>733</v>
      </c>
      <c r="D791" s="31" t="s">
        <v>1317</v>
      </c>
      <c r="E791" s="31" t="s">
        <v>347</v>
      </c>
      <c r="F791" s="31">
        <v>1.0</v>
      </c>
      <c r="G791" s="31" t="s">
        <v>97</v>
      </c>
      <c r="H791" s="32">
        <v>44698.0</v>
      </c>
      <c r="I791" s="35"/>
      <c r="J791" s="33"/>
      <c r="K791" s="34"/>
      <c r="L791" s="35"/>
      <c r="M791" s="35"/>
      <c r="N791" s="35"/>
      <c r="O791" s="31" t="s">
        <v>298</v>
      </c>
      <c r="P791" s="31" t="s">
        <v>71</v>
      </c>
      <c r="Q791" s="31" t="s">
        <v>71</v>
      </c>
      <c r="R791" s="33"/>
      <c r="S791" s="31" t="s">
        <v>90</v>
      </c>
      <c r="T791" s="32">
        <v>44867.0</v>
      </c>
      <c r="U791" s="31" t="s">
        <v>61</v>
      </c>
      <c r="V791" s="31"/>
      <c r="W791" s="29"/>
      <c r="X791" s="29"/>
      <c r="Y791" s="29"/>
      <c r="Z791" s="29"/>
      <c r="AA791" s="29"/>
      <c r="AB791" s="29"/>
      <c r="AC791" s="29"/>
      <c r="AD791" s="29"/>
      <c r="AE791" s="29"/>
      <c r="AF791" s="29"/>
    </row>
    <row r="792">
      <c r="A792" s="31">
        <v>791.0</v>
      </c>
      <c r="B792" s="31" t="s">
        <v>92</v>
      </c>
      <c r="C792" s="31" t="s">
        <v>995</v>
      </c>
      <c r="D792" s="31" t="s">
        <v>1318</v>
      </c>
      <c r="E792" s="31" t="s">
        <v>347</v>
      </c>
      <c r="F792" s="31">
        <v>1.0</v>
      </c>
      <c r="G792" s="31" t="s">
        <v>97</v>
      </c>
      <c r="H792" s="32">
        <v>44698.0</v>
      </c>
      <c r="I792" s="35"/>
      <c r="J792" s="33"/>
      <c r="K792" s="34"/>
      <c r="L792" s="35"/>
      <c r="M792" s="35"/>
      <c r="N792" s="35"/>
      <c r="O792" s="31" t="s">
        <v>298</v>
      </c>
      <c r="P792" s="31" t="s">
        <v>83</v>
      </c>
      <c r="Q792" s="31" t="s">
        <v>71</v>
      </c>
      <c r="R792" s="33"/>
      <c r="S792" s="31" t="s">
        <v>127</v>
      </c>
      <c r="T792" s="32">
        <v>44867.0</v>
      </c>
      <c r="U792" s="31" t="s">
        <v>61</v>
      </c>
      <c r="V792" s="31"/>
      <c r="W792" s="29"/>
      <c r="X792" s="29"/>
      <c r="Y792" s="29"/>
      <c r="Z792" s="29"/>
      <c r="AA792" s="29"/>
      <c r="AB792" s="29"/>
      <c r="AC792" s="29"/>
      <c r="AD792" s="29"/>
      <c r="AE792" s="29"/>
      <c r="AF792" s="29"/>
    </row>
    <row r="793">
      <c r="A793" s="31">
        <v>792.0</v>
      </c>
      <c r="B793" s="31" t="s">
        <v>92</v>
      </c>
      <c r="C793" s="31" t="s">
        <v>995</v>
      </c>
      <c r="D793" s="31" t="s">
        <v>1319</v>
      </c>
      <c r="E793" s="31" t="s">
        <v>347</v>
      </c>
      <c r="F793" s="31">
        <v>3.0</v>
      </c>
      <c r="G793" s="31" t="s">
        <v>97</v>
      </c>
      <c r="H793" s="32">
        <v>44698.0</v>
      </c>
      <c r="I793" s="35"/>
      <c r="J793" s="33"/>
      <c r="K793" s="34"/>
      <c r="L793" s="35"/>
      <c r="M793" s="35"/>
      <c r="N793" s="35"/>
      <c r="O793" s="31" t="s">
        <v>298</v>
      </c>
      <c r="P793" s="31" t="s">
        <v>64</v>
      </c>
      <c r="Q793" s="31" t="s">
        <v>71</v>
      </c>
      <c r="R793" s="33"/>
      <c r="S793" s="31" t="s">
        <v>251</v>
      </c>
      <c r="T793" s="32">
        <v>44867.0</v>
      </c>
      <c r="U793" s="31" t="s">
        <v>61</v>
      </c>
      <c r="V793" s="31" t="s">
        <v>1297</v>
      </c>
      <c r="W793" s="29"/>
      <c r="X793" s="29"/>
      <c r="Y793" s="29"/>
      <c r="Z793" s="29"/>
      <c r="AA793" s="29"/>
      <c r="AB793" s="29"/>
      <c r="AC793" s="29"/>
      <c r="AD793" s="29"/>
      <c r="AE793" s="29"/>
      <c r="AF793" s="29"/>
    </row>
    <row r="794">
      <c r="A794" s="31">
        <v>793.0</v>
      </c>
      <c r="B794" s="31" t="s">
        <v>92</v>
      </c>
      <c r="C794" s="31" t="s">
        <v>995</v>
      </c>
      <c r="D794" s="31" t="s">
        <v>1320</v>
      </c>
      <c r="E794" s="31" t="s">
        <v>347</v>
      </c>
      <c r="F794" s="31">
        <v>3.0</v>
      </c>
      <c r="G794" s="31" t="s">
        <v>97</v>
      </c>
      <c r="H794" s="32">
        <v>44698.0</v>
      </c>
      <c r="I794" s="35"/>
      <c r="J794" s="33"/>
      <c r="K794" s="34"/>
      <c r="L794" s="35"/>
      <c r="M794" s="35"/>
      <c r="N794" s="35"/>
      <c r="O794" s="31" t="s">
        <v>298</v>
      </c>
      <c r="P794" s="31" t="s">
        <v>64</v>
      </c>
      <c r="Q794" s="31" t="s">
        <v>71</v>
      </c>
      <c r="R794" s="33"/>
      <c r="S794" s="31" t="s">
        <v>251</v>
      </c>
      <c r="T794" s="32">
        <v>44867.0</v>
      </c>
      <c r="U794" s="31" t="s">
        <v>61</v>
      </c>
      <c r="V794" s="31" t="s">
        <v>1321</v>
      </c>
      <c r="W794" s="29"/>
      <c r="X794" s="29"/>
      <c r="Y794" s="29"/>
      <c r="Z794" s="29"/>
      <c r="AA794" s="29"/>
      <c r="AB794" s="29"/>
      <c r="AC794" s="29"/>
      <c r="AD794" s="29"/>
      <c r="AE794" s="29"/>
      <c r="AF794" s="29"/>
    </row>
    <row r="795">
      <c r="A795" s="31">
        <v>794.0</v>
      </c>
      <c r="B795" s="31" t="s">
        <v>92</v>
      </c>
      <c r="C795" s="31" t="s">
        <v>995</v>
      </c>
      <c r="D795" s="31" t="s">
        <v>1322</v>
      </c>
      <c r="E795" s="31" t="s">
        <v>347</v>
      </c>
      <c r="F795" s="31">
        <v>1.0</v>
      </c>
      <c r="G795" s="31" t="s">
        <v>97</v>
      </c>
      <c r="H795" s="32">
        <v>44698.0</v>
      </c>
      <c r="I795" s="35"/>
      <c r="J795" s="33"/>
      <c r="K795" s="34"/>
      <c r="L795" s="35"/>
      <c r="M795" s="35"/>
      <c r="N795" s="35"/>
      <c r="O795" s="31" t="s">
        <v>298</v>
      </c>
      <c r="P795" s="31" t="s">
        <v>7</v>
      </c>
      <c r="Q795" s="31" t="s">
        <v>71</v>
      </c>
      <c r="R795" s="33"/>
      <c r="S795" s="31" t="s">
        <v>7</v>
      </c>
      <c r="T795" s="32">
        <v>44867.0</v>
      </c>
      <c r="U795" s="31" t="s">
        <v>61</v>
      </c>
      <c r="V795" s="31"/>
      <c r="W795" s="29"/>
      <c r="X795" s="29"/>
      <c r="Y795" s="29"/>
      <c r="Z795" s="29"/>
      <c r="AA795" s="29"/>
      <c r="AB795" s="29"/>
      <c r="AC795" s="29"/>
      <c r="AD795" s="29"/>
      <c r="AE795" s="29"/>
      <c r="AF795" s="29"/>
    </row>
    <row r="796">
      <c r="A796" s="31">
        <v>795.0</v>
      </c>
      <c r="B796" s="31" t="s">
        <v>92</v>
      </c>
      <c r="C796" s="31" t="s">
        <v>677</v>
      </c>
      <c r="D796" s="31" t="s">
        <v>1323</v>
      </c>
      <c r="E796" s="31" t="s">
        <v>347</v>
      </c>
      <c r="F796" s="31">
        <v>1.0</v>
      </c>
      <c r="G796" s="31" t="s">
        <v>97</v>
      </c>
      <c r="H796" s="32">
        <v>44698.0</v>
      </c>
      <c r="I796" s="35"/>
      <c r="J796" s="33"/>
      <c r="K796" s="34"/>
      <c r="L796" s="35"/>
      <c r="M796" s="35"/>
      <c r="N796" s="35"/>
      <c r="O796" s="31" t="s">
        <v>298</v>
      </c>
      <c r="P796" s="31" t="s">
        <v>64</v>
      </c>
      <c r="Q796" s="31" t="s">
        <v>71</v>
      </c>
      <c r="R796" s="33"/>
      <c r="S796" s="31" t="s">
        <v>251</v>
      </c>
      <c r="T796" s="32">
        <v>44867.0</v>
      </c>
      <c r="U796" s="31" t="s">
        <v>61</v>
      </c>
      <c r="V796" s="31" t="s">
        <v>1324</v>
      </c>
      <c r="W796" s="29"/>
      <c r="X796" s="29"/>
      <c r="Y796" s="29"/>
      <c r="Z796" s="29"/>
      <c r="AA796" s="29"/>
      <c r="AB796" s="29"/>
      <c r="AC796" s="29"/>
      <c r="AD796" s="29"/>
      <c r="AE796" s="29"/>
      <c r="AF796" s="29"/>
    </row>
    <row r="797">
      <c r="A797" s="31">
        <v>796.0</v>
      </c>
      <c r="B797" s="31" t="s">
        <v>165</v>
      </c>
      <c r="C797" s="31" t="s">
        <v>769</v>
      </c>
      <c r="D797" s="31" t="s">
        <v>1325</v>
      </c>
      <c r="E797" s="31" t="s">
        <v>347</v>
      </c>
      <c r="F797" s="31">
        <v>1.0</v>
      </c>
      <c r="G797" s="31" t="s">
        <v>97</v>
      </c>
      <c r="H797" s="32">
        <v>44698.0</v>
      </c>
      <c r="I797" s="35"/>
      <c r="J797" s="33"/>
      <c r="K797" s="34"/>
      <c r="L797" s="35"/>
      <c r="M797" s="35"/>
      <c r="N797" s="35"/>
      <c r="O797" s="31" t="s">
        <v>298</v>
      </c>
      <c r="P797" s="31" t="s">
        <v>60</v>
      </c>
      <c r="Q797" s="31" t="s">
        <v>71</v>
      </c>
      <c r="R797" s="33"/>
      <c r="S797" s="35"/>
      <c r="T797" s="33"/>
      <c r="U797" s="31" t="s">
        <v>61</v>
      </c>
      <c r="V797" s="31"/>
      <c r="W797" s="29"/>
      <c r="X797" s="29"/>
      <c r="Y797" s="29"/>
      <c r="Z797" s="29"/>
      <c r="AA797" s="29"/>
      <c r="AB797" s="29"/>
      <c r="AC797" s="29"/>
      <c r="AD797" s="29"/>
      <c r="AE797" s="29"/>
      <c r="AF797" s="29"/>
    </row>
    <row r="798">
      <c r="A798" s="31">
        <v>797.0</v>
      </c>
      <c r="B798" s="31" t="s">
        <v>165</v>
      </c>
      <c r="C798" s="31" t="s">
        <v>769</v>
      </c>
      <c r="D798" s="31" t="s">
        <v>1326</v>
      </c>
      <c r="E798" s="31" t="s">
        <v>347</v>
      </c>
      <c r="F798" s="31">
        <v>3.0</v>
      </c>
      <c r="G798" s="31" t="s">
        <v>97</v>
      </c>
      <c r="H798" s="32">
        <v>44698.0</v>
      </c>
      <c r="I798" s="35"/>
      <c r="J798" s="33"/>
      <c r="K798" s="34"/>
      <c r="L798" s="35"/>
      <c r="M798" s="35"/>
      <c r="N798" s="35"/>
      <c r="O798" s="31" t="s">
        <v>298</v>
      </c>
      <c r="P798" s="31" t="s">
        <v>60</v>
      </c>
      <c r="Q798" s="31" t="s">
        <v>71</v>
      </c>
      <c r="R798" s="33"/>
      <c r="S798" s="35"/>
      <c r="T798" s="33"/>
      <c r="U798" s="31" t="s">
        <v>61</v>
      </c>
      <c r="V798" s="31"/>
      <c r="W798" s="29"/>
      <c r="X798" s="29"/>
      <c r="Y798" s="29"/>
      <c r="Z798" s="29"/>
      <c r="AA798" s="29"/>
      <c r="AB798" s="29"/>
      <c r="AC798" s="29"/>
      <c r="AD798" s="29"/>
      <c r="AE798" s="29"/>
      <c r="AF798" s="29"/>
    </row>
    <row r="799">
      <c r="A799" s="31">
        <v>798.0</v>
      </c>
      <c r="B799" s="31" t="s">
        <v>165</v>
      </c>
      <c r="C799" s="31" t="s">
        <v>769</v>
      </c>
      <c r="D799" s="31" t="s">
        <v>1327</v>
      </c>
      <c r="E799" s="31" t="s">
        <v>347</v>
      </c>
      <c r="F799" s="31">
        <v>1.0</v>
      </c>
      <c r="G799" s="31" t="s">
        <v>97</v>
      </c>
      <c r="H799" s="32">
        <v>44698.0</v>
      </c>
      <c r="I799" s="35"/>
      <c r="J799" s="33"/>
      <c r="K799" s="34"/>
      <c r="L799" s="35"/>
      <c r="M799" s="35"/>
      <c r="N799" s="35"/>
      <c r="O799" s="31" t="s">
        <v>298</v>
      </c>
      <c r="P799" s="31" t="s">
        <v>60</v>
      </c>
      <c r="Q799" s="31" t="s">
        <v>71</v>
      </c>
      <c r="R799" s="33"/>
      <c r="S799" s="35"/>
      <c r="T799" s="33"/>
      <c r="U799" s="31" t="s">
        <v>61</v>
      </c>
      <c r="V799" s="31"/>
      <c r="W799" s="29"/>
      <c r="X799" s="29"/>
      <c r="Y799" s="29"/>
      <c r="Z799" s="29"/>
      <c r="AA799" s="29"/>
      <c r="AB799" s="29"/>
      <c r="AC799" s="29"/>
      <c r="AD799" s="29"/>
      <c r="AE799" s="29"/>
      <c r="AF799" s="29"/>
    </row>
    <row r="800">
      <c r="A800" s="31">
        <v>799.0</v>
      </c>
      <c r="B800" s="31" t="s">
        <v>165</v>
      </c>
      <c r="C800" s="31" t="s">
        <v>769</v>
      </c>
      <c r="D800" s="31" t="s">
        <v>1328</v>
      </c>
      <c r="E800" s="31" t="s">
        <v>347</v>
      </c>
      <c r="F800" s="31">
        <v>1.0</v>
      </c>
      <c r="G800" s="31" t="s">
        <v>97</v>
      </c>
      <c r="H800" s="32">
        <v>44698.0</v>
      </c>
      <c r="I800" s="35"/>
      <c r="J800" s="33"/>
      <c r="K800" s="34"/>
      <c r="L800" s="35"/>
      <c r="M800" s="35"/>
      <c r="N800" s="35"/>
      <c r="O800" s="31" t="s">
        <v>298</v>
      </c>
      <c r="P800" s="31" t="s">
        <v>60</v>
      </c>
      <c r="Q800" s="31" t="s">
        <v>71</v>
      </c>
      <c r="R800" s="33"/>
      <c r="S800" s="35"/>
      <c r="T800" s="33"/>
      <c r="U800" s="31" t="s">
        <v>61</v>
      </c>
      <c r="V800" s="31"/>
      <c r="W800" s="29"/>
      <c r="X800" s="29"/>
      <c r="Y800" s="29"/>
      <c r="Z800" s="29"/>
      <c r="AA800" s="29"/>
      <c r="AB800" s="29"/>
      <c r="AC800" s="29"/>
      <c r="AD800" s="29"/>
      <c r="AE800" s="29"/>
      <c r="AF800" s="29"/>
    </row>
    <row r="801">
      <c r="A801" s="31">
        <v>800.0</v>
      </c>
      <c r="B801" s="31" t="s">
        <v>165</v>
      </c>
      <c r="C801" s="31" t="s">
        <v>769</v>
      </c>
      <c r="D801" s="31" t="s">
        <v>1329</v>
      </c>
      <c r="E801" s="31" t="s">
        <v>347</v>
      </c>
      <c r="F801" s="31">
        <v>1.0</v>
      </c>
      <c r="G801" s="31" t="s">
        <v>97</v>
      </c>
      <c r="H801" s="32">
        <v>44698.0</v>
      </c>
      <c r="I801" s="35"/>
      <c r="J801" s="33"/>
      <c r="K801" s="34"/>
      <c r="L801" s="35"/>
      <c r="M801" s="35"/>
      <c r="N801" s="35"/>
      <c r="O801" s="31" t="s">
        <v>298</v>
      </c>
      <c r="P801" s="31" t="s">
        <v>60</v>
      </c>
      <c r="Q801" s="31" t="s">
        <v>71</v>
      </c>
      <c r="R801" s="33"/>
      <c r="S801" s="35"/>
      <c r="T801" s="33"/>
      <c r="U801" s="31" t="s">
        <v>61</v>
      </c>
      <c r="V801" s="31"/>
      <c r="W801" s="29"/>
      <c r="X801" s="29"/>
      <c r="Y801" s="29"/>
      <c r="Z801" s="29"/>
      <c r="AA801" s="29"/>
      <c r="AB801" s="29"/>
      <c r="AC801" s="29"/>
      <c r="AD801" s="29"/>
      <c r="AE801" s="29"/>
      <c r="AF801" s="29"/>
    </row>
    <row r="802">
      <c r="A802" s="31">
        <v>801.0</v>
      </c>
      <c r="B802" s="31" t="s">
        <v>165</v>
      </c>
      <c r="C802" s="31" t="s">
        <v>769</v>
      </c>
      <c r="D802" s="31" t="s">
        <v>1330</v>
      </c>
      <c r="E802" s="31" t="s">
        <v>347</v>
      </c>
      <c r="F802" s="31">
        <v>1.0</v>
      </c>
      <c r="G802" s="31" t="s">
        <v>97</v>
      </c>
      <c r="H802" s="32">
        <v>44698.0</v>
      </c>
      <c r="I802" s="35"/>
      <c r="J802" s="33"/>
      <c r="K802" s="34"/>
      <c r="L802" s="35"/>
      <c r="M802" s="35"/>
      <c r="N802" s="35"/>
      <c r="O802" s="31" t="s">
        <v>298</v>
      </c>
      <c r="P802" s="31" t="s">
        <v>60</v>
      </c>
      <c r="Q802" s="31" t="s">
        <v>71</v>
      </c>
      <c r="R802" s="33"/>
      <c r="S802" s="35"/>
      <c r="T802" s="33"/>
      <c r="U802" s="31" t="s">
        <v>61</v>
      </c>
      <c r="V802" s="31"/>
      <c r="W802" s="29"/>
      <c r="X802" s="29"/>
      <c r="Y802" s="29"/>
      <c r="Z802" s="29"/>
      <c r="AA802" s="29"/>
      <c r="AB802" s="29"/>
      <c r="AC802" s="29"/>
      <c r="AD802" s="29"/>
      <c r="AE802" s="29"/>
      <c r="AF802" s="29"/>
    </row>
    <row r="803">
      <c r="A803" s="31">
        <v>802.0</v>
      </c>
      <c r="B803" s="31" t="s">
        <v>690</v>
      </c>
      <c r="C803" s="31" t="s">
        <v>1331</v>
      </c>
      <c r="D803" s="31" t="s">
        <v>1332</v>
      </c>
      <c r="E803" s="31" t="s">
        <v>347</v>
      </c>
      <c r="F803" s="31">
        <v>1.0</v>
      </c>
      <c r="G803" s="31" t="s">
        <v>97</v>
      </c>
      <c r="H803" s="32">
        <v>44698.0</v>
      </c>
      <c r="I803" s="35"/>
      <c r="J803" s="33"/>
      <c r="K803" s="34"/>
      <c r="L803" s="35"/>
      <c r="M803" s="35"/>
      <c r="N803" s="35"/>
      <c r="O803" s="31" t="s">
        <v>298</v>
      </c>
      <c r="P803" s="31" t="s">
        <v>60</v>
      </c>
      <c r="Q803" s="31" t="s">
        <v>71</v>
      </c>
      <c r="R803" s="33"/>
      <c r="S803" s="35"/>
      <c r="T803" s="33"/>
      <c r="U803" s="31" t="s">
        <v>61</v>
      </c>
      <c r="V803" s="31"/>
      <c r="W803" s="29"/>
      <c r="X803" s="29"/>
      <c r="Y803" s="29"/>
      <c r="Z803" s="29"/>
      <c r="AA803" s="29"/>
      <c r="AB803" s="29"/>
      <c r="AC803" s="29"/>
      <c r="AD803" s="29"/>
      <c r="AE803" s="29"/>
      <c r="AF803" s="29"/>
    </row>
    <row r="804">
      <c r="A804" s="31">
        <v>803.0</v>
      </c>
      <c r="B804" s="31" t="s">
        <v>690</v>
      </c>
      <c r="C804" s="31" t="s">
        <v>1331</v>
      </c>
      <c r="D804" s="31" t="s">
        <v>1333</v>
      </c>
      <c r="E804" s="31" t="s">
        <v>347</v>
      </c>
      <c r="F804" s="31">
        <v>1.0</v>
      </c>
      <c r="G804" s="31" t="s">
        <v>97</v>
      </c>
      <c r="H804" s="32">
        <v>44698.0</v>
      </c>
      <c r="I804" s="35"/>
      <c r="J804" s="33"/>
      <c r="K804" s="34"/>
      <c r="L804" s="35"/>
      <c r="M804" s="35"/>
      <c r="N804" s="35"/>
      <c r="O804" s="31" t="s">
        <v>298</v>
      </c>
      <c r="P804" s="31" t="s">
        <v>60</v>
      </c>
      <c r="Q804" s="31" t="s">
        <v>71</v>
      </c>
      <c r="R804" s="33"/>
      <c r="S804" s="35"/>
      <c r="T804" s="33"/>
      <c r="U804" s="31" t="s">
        <v>61</v>
      </c>
      <c r="V804" s="31"/>
      <c r="W804" s="29"/>
      <c r="X804" s="29"/>
      <c r="Y804" s="29"/>
      <c r="Z804" s="29"/>
      <c r="AA804" s="29"/>
      <c r="AB804" s="29"/>
      <c r="AC804" s="29"/>
      <c r="AD804" s="29"/>
      <c r="AE804" s="29"/>
      <c r="AF804" s="29"/>
    </row>
    <row r="805">
      <c r="A805" s="31">
        <v>804.0</v>
      </c>
      <c r="B805" s="31" t="s">
        <v>690</v>
      </c>
      <c r="C805" s="31" t="s">
        <v>1331</v>
      </c>
      <c r="D805" s="31" t="s">
        <v>1334</v>
      </c>
      <c r="E805" s="31" t="s">
        <v>347</v>
      </c>
      <c r="F805" s="31">
        <v>1.0</v>
      </c>
      <c r="G805" s="31" t="s">
        <v>97</v>
      </c>
      <c r="H805" s="32">
        <v>44698.0</v>
      </c>
      <c r="I805" s="35"/>
      <c r="J805" s="33"/>
      <c r="K805" s="34"/>
      <c r="L805" s="35"/>
      <c r="M805" s="35"/>
      <c r="N805" s="35"/>
      <c r="O805" s="31" t="s">
        <v>298</v>
      </c>
      <c r="P805" s="31" t="s">
        <v>60</v>
      </c>
      <c r="Q805" s="31" t="s">
        <v>71</v>
      </c>
      <c r="R805" s="33"/>
      <c r="S805" s="35"/>
      <c r="T805" s="33"/>
      <c r="U805" s="31" t="s">
        <v>61</v>
      </c>
      <c r="V805" s="31"/>
      <c r="W805" s="29"/>
      <c r="X805" s="29"/>
      <c r="Y805" s="29"/>
      <c r="Z805" s="29"/>
      <c r="AA805" s="29"/>
      <c r="AB805" s="29"/>
      <c r="AC805" s="29"/>
      <c r="AD805" s="29"/>
      <c r="AE805" s="29"/>
      <c r="AF805" s="29"/>
    </row>
    <row r="806">
      <c r="A806" s="31">
        <v>805.0</v>
      </c>
      <c r="B806" s="31" t="s">
        <v>690</v>
      </c>
      <c r="C806" s="31" t="s">
        <v>1331</v>
      </c>
      <c r="D806" s="31" t="s">
        <v>1335</v>
      </c>
      <c r="E806" s="31" t="s">
        <v>347</v>
      </c>
      <c r="F806" s="31">
        <v>1.0</v>
      </c>
      <c r="G806" s="31" t="s">
        <v>97</v>
      </c>
      <c r="H806" s="32">
        <v>44698.0</v>
      </c>
      <c r="I806" s="35"/>
      <c r="J806" s="33"/>
      <c r="K806" s="34"/>
      <c r="L806" s="35"/>
      <c r="M806" s="35"/>
      <c r="N806" s="35"/>
      <c r="O806" s="31" t="s">
        <v>298</v>
      </c>
      <c r="P806" s="31" t="s">
        <v>60</v>
      </c>
      <c r="Q806" s="31" t="s">
        <v>71</v>
      </c>
      <c r="R806" s="33"/>
      <c r="S806" s="35"/>
      <c r="T806" s="33"/>
      <c r="U806" s="31" t="s">
        <v>61</v>
      </c>
      <c r="V806" s="31"/>
      <c r="W806" s="29"/>
      <c r="X806" s="29"/>
      <c r="Y806" s="29"/>
      <c r="Z806" s="29"/>
      <c r="AA806" s="29"/>
      <c r="AB806" s="29"/>
      <c r="AC806" s="29"/>
      <c r="AD806" s="29"/>
      <c r="AE806" s="29"/>
      <c r="AF806" s="29"/>
    </row>
    <row r="807">
      <c r="A807" s="31">
        <v>806.0</v>
      </c>
      <c r="B807" s="31" t="s">
        <v>690</v>
      </c>
      <c r="C807" s="31" t="s">
        <v>1331</v>
      </c>
      <c r="D807" s="31" t="s">
        <v>1336</v>
      </c>
      <c r="E807" s="31" t="s">
        <v>347</v>
      </c>
      <c r="F807" s="31">
        <v>1.0</v>
      </c>
      <c r="G807" s="31" t="s">
        <v>97</v>
      </c>
      <c r="H807" s="32">
        <v>44698.0</v>
      </c>
      <c r="I807" s="35"/>
      <c r="J807" s="33"/>
      <c r="K807" s="34"/>
      <c r="L807" s="35"/>
      <c r="M807" s="35"/>
      <c r="N807" s="35"/>
      <c r="O807" s="31" t="s">
        <v>298</v>
      </c>
      <c r="P807" s="31" t="s">
        <v>60</v>
      </c>
      <c r="Q807" s="31" t="s">
        <v>71</v>
      </c>
      <c r="R807" s="33"/>
      <c r="S807" s="35"/>
      <c r="T807" s="33"/>
      <c r="U807" s="31" t="s">
        <v>61</v>
      </c>
      <c r="V807" s="31"/>
      <c r="W807" s="29"/>
      <c r="X807" s="29"/>
      <c r="Y807" s="29"/>
      <c r="Z807" s="29"/>
      <c r="AA807" s="29"/>
      <c r="AB807" s="29"/>
      <c r="AC807" s="29"/>
      <c r="AD807" s="29"/>
      <c r="AE807" s="29"/>
      <c r="AF807" s="29"/>
    </row>
    <row r="808">
      <c r="A808" s="31">
        <v>807.0</v>
      </c>
      <c r="B808" s="31" t="s">
        <v>690</v>
      </c>
      <c r="C808" s="31" t="s">
        <v>1331</v>
      </c>
      <c r="D808" s="31" t="s">
        <v>1337</v>
      </c>
      <c r="E808" s="31" t="s">
        <v>347</v>
      </c>
      <c r="F808" s="31">
        <v>1.0</v>
      </c>
      <c r="G808" s="31" t="s">
        <v>97</v>
      </c>
      <c r="H808" s="32">
        <v>44698.0</v>
      </c>
      <c r="I808" s="35"/>
      <c r="J808" s="33"/>
      <c r="K808" s="34"/>
      <c r="L808" s="35"/>
      <c r="M808" s="35"/>
      <c r="N808" s="35"/>
      <c r="O808" s="31" t="s">
        <v>298</v>
      </c>
      <c r="P808" s="31" t="s">
        <v>60</v>
      </c>
      <c r="Q808" s="31" t="s">
        <v>71</v>
      </c>
      <c r="R808" s="33"/>
      <c r="S808" s="35"/>
      <c r="T808" s="33"/>
      <c r="U808" s="31" t="s">
        <v>61</v>
      </c>
      <c r="V808" s="31"/>
      <c r="W808" s="29"/>
      <c r="X808" s="29"/>
      <c r="Y808" s="29"/>
      <c r="Z808" s="29"/>
      <c r="AA808" s="29"/>
      <c r="AB808" s="29"/>
      <c r="AC808" s="29"/>
      <c r="AD808" s="29"/>
      <c r="AE808" s="29"/>
      <c r="AF808" s="29"/>
    </row>
    <row r="809">
      <c r="A809" s="31">
        <v>808.0</v>
      </c>
      <c r="B809" s="31" t="s">
        <v>690</v>
      </c>
      <c r="C809" s="31" t="s">
        <v>1331</v>
      </c>
      <c r="D809" s="31" t="s">
        <v>1338</v>
      </c>
      <c r="E809" s="31" t="s">
        <v>347</v>
      </c>
      <c r="F809" s="31">
        <v>1.0</v>
      </c>
      <c r="G809" s="31" t="s">
        <v>97</v>
      </c>
      <c r="H809" s="32">
        <v>44698.0</v>
      </c>
      <c r="I809" s="35"/>
      <c r="J809" s="33"/>
      <c r="K809" s="34"/>
      <c r="L809" s="35"/>
      <c r="M809" s="35"/>
      <c r="N809" s="35"/>
      <c r="O809" s="31" t="s">
        <v>298</v>
      </c>
      <c r="P809" s="31" t="s">
        <v>60</v>
      </c>
      <c r="Q809" s="31" t="s">
        <v>71</v>
      </c>
      <c r="R809" s="33"/>
      <c r="S809" s="35"/>
      <c r="T809" s="33"/>
      <c r="U809" s="31" t="s">
        <v>61</v>
      </c>
      <c r="V809" s="31"/>
      <c r="W809" s="29"/>
      <c r="X809" s="29"/>
      <c r="Y809" s="29"/>
      <c r="Z809" s="29"/>
      <c r="AA809" s="29"/>
      <c r="AB809" s="29"/>
      <c r="AC809" s="29"/>
      <c r="AD809" s="29"/>
      <c r="AE809" s="29"/>
      <c r="AF809" s="29"/>
    </row>
    <row r="810">
      <c r="A810" s="31">
        <v>809.0</v>
      </c>
      <c r="B810" s="31" t="s">
        <v>690</v>
      </c>
      <c r="C810" s="31" t="s">
        <v>1331</v>
      </c>
      <c r="D810" s="31" t="s">
        <v>1339</v>
      </c>
      <c r="E810" s="31" t="s">
        <v>347</v>
      </c>
      <c r="F810" s="31">
        <v>1.0</v>
      </c>
      <c r="G810" s="31" t="s">
        <v>97</v>
      </c>
      <c r="H810" s="32">
        <v>44698.0</v>
      </c>
      <c r="I810" s="35"/>
      <c r="J810" s="33"/>
      <c r="K810" s="34"/>
      <c r="L810" s="35"/>
      <c r="M810" s="35"/>
      <c r="N810" s="35"/>
      <c r="O810" s="31" t="s">
        <v>298</v>
      </c>
      <c r="P810" s="31" t="s">
        <v>60</v>
      </c>
      <c r="Q810" s="31" t="s">
        <v>71</v>
      </c>
      <c r="R810" s="33"/>
      <c r="S810" s="35"/>
      <c r="T810" s="33"/>
      <c r="U810" s="31" t="s">
        <v>61</v>
      </c>
      <c r="V810" s="31"/>
      <c r="W810" s="29"/>
      <c r="X810" s="29"/>
      <c r="Y810" s="29"/>
      <c r="Z810" s="29"/>
      <c r="AA810" s="29"/>
      <c r="AB810" s="29"/>
      <c r="AC810" s="29"/>
      <c r="AD810" s="29"/>
      <c r="AE810" s="29"/>
      <c r="AF810" s="29"/>
    </row>
    <row r="811">
      <c r="A811" s="31">
        <v>810.0</v>
      </c>
      <c r="B811" s="31" t="s">
        <v>690</v>
      </c>
      <c r="C811" s="31" t="s">
        <v>1331</v>
      </c>
      <c r="D811" s="31" t="s">
        <v>1340</v>
      </c>
      <c r="E811" s="31" t="s">
        <v>347</v>
      </c>
      <c r="F811" s="31">
        <v>1.0</v>
      </c>
      <c r="G811" s="31" t="s">
        <v>97</v>
      </c>
      <c r="H811" s="32">
        <v>44698.0</v>
      </c>
      <c r="I811" s="35"/>
      <c r="J811" s="33"/>
      <c r="K811" s="34"/>
      <c r="L811" s="35"/>
      <c r="M811" s="35"/>
      <c r="N811" s="35"/>
      <c r="O811" s="31" t="s">
        <v>298</v>
      </c>
      <c r="P811" s="31" t="s">
        <v>60</v>
      </c>
      <c r="Q811" s="31" t="s">
        <v>71</v>
      </c>
      <c r="R811" s="33"/>
      <c r="S811" s="35"/>
      <c r="T811" s="33"/>
      <c r="U811" s="31" t="s">
        <v>61</v>
      </c>
      <c r="V811" s="31"/>
      <c r="W811" s="29"/>
      <c r="X811" s="29"/>
      <c r="Y811" s="29"/>
      <c r="Z811" s="29"/>
      <c r="AA811" s="29"/>
      <c r="AB811" s="29"/>
      <c r="AC811" s="29"/>
      <c r="AD811" s="29"/>
      <c r="AE811" s="29"/>
      <c r="AF811" s="29"/>
    </row>
    <row r="812">
      <c r="A812" s="31">
        <v>811.0</v>
      </c>
      <c r="B812" s="31" t="s">
        <v>690</v>
      </c>
      <c r="C812" s="31" t="s">
        <v>1331</v>
      </c>
      <c r="D812" s="31" t="s">
        <v>1341</v>
      </c>
      <c r="E812" s="31" t="s">
        <v>347</v>
      </c>
      <c r="F812" s="31">
        <v>1.0</v>
      </c>
      <c r="G812" s="31" t="s">
        <v>97</v>
      </c>
      <c r="H812" s="32">
        <v>44698.0</v>
      </c>
      <c r="I812" s="35"/>
      <c r="J812" s="33"/>
      <c r="K812" s="34"/>
      <c r="L812" s="35"/>
      <c r="M812" s="35"/>
      <c r="N812" s="35"/>
      <c r="O812" s="31" t="s">
        <v>298</v>
      </c>
      <c r="P812" s="31" t="s">
        <v>60</v>
      </c>
      <c r="Q812" s="31" t="s">
        <v>71</v>
      </c>
      <c r="R812" s="33"/>
      <c r="S812" s="35"/>
      <c r="T812" s="33"/>
      <c r="U812" s="31" t="s">
        <v>61</v>
      </c>
      <c r="V812" s="31"/>
      <c r="W812" s="29"/>
      <c r="X812" s="29"/>
      <c r="Y812" s="29"/>
      <c r="Z812" s="29"/>
      <c r="AA812" s="29"/>
      <c r="AB812" s="29"/>
      <c r="AC812" s="29"/>
      <c r="AD812" s="29"/>
      <c r="AE812" s="29"/>
      <c r="AF812" s="29"/>
    </row>
    <row r="813">
      <c r="A813" s="31">
        <v>812.0</v>
      </c>
      <c r="B813" s="31" t="s">
        <v>690</v>
      </c>
      <c r="C813" s="31" t="s">
        <v>1331</v>
      </c>
      <c r="D813" s="31" t="s">
        <v>1342</v>
      </c>
      <c r="E813" s="31" t="s">
        <v>347</v>
      </c>
      <c r="F813" s="31">
        <v>1.0</v>
      </c>
      <c r="G813" s="31" t="s">
        <v>97</v>
      </c>
      <c r="H813" s="32">
        <v>44698.0</v>
      </c>
      <c r="I813" s="35"/>
      <c r="J813" s="33"/>
      <c r="K813" s="34"/>
      <c r="L813" s="35"/>
      <c r="M813" s="35"/>
      <c r="N813" s="35"/>
      <c r="O813" s="31" t="s">
        <v>298</v>
      </c>
      <c r="P813" s="31" t="s">
        <v>60</v>
      </c>
      <c r="Q813" s="31" t="s">
        <v>71</v>
      </c>
      <c r="R813" s="33"/>
      <c r="S813" s="35"/>
      <c r="T813" s="33"/>
      <c r="U813" s="31" t="s">
        <v>61</v>
      </c>
      <c r="V813" s="31"/>
      <c r="W813" s="29"/>
      <c r="X813" s="29"/>
      <c r="Y813" s="29"/>
      <c r="Z813" s="29"/>
      <c r="AA813" s="29"/>
      <c r="AB813" s="29"/>
      <c r="AC813" s="29"/>
      <c r="AD813" s="29"/>
      <c r="AE813" s="29"/>
      <c r="AF813" s="29"/>
    </row>
    <row r="814">
      <c r="A814" s="31">
        <v>813.0</v>
      </c>
      <c r="B814" s="31" t="s">
        <v>690</v>
      </c>
      <c r="C814" s="31" t="s">
        <v>1331</v>
      </c>
      <c r="D814" s="31" t="s">
        <v>1343</v>
      </c>
      <c r="E814" s="31" t="s">
        <v>347</v>
      </c>
      <c r="F814" s="31">
        <v>1.0</v>
      </c>
      <c r="G814" s="31" t="s">
        <v>97</v>
      </c>
      <c r="H814" s="32">
        <v>44698.0</v>
      </c>
      <c r="I814" s="35"/>
      <c r="J814" s="33"/>
      <c r="K814" s="34"/>
      <c r="L814" s="35"/>
      <c r="M814" s="35"/>
      <c r="N814" s="35"/>
      <c r="O814" s="31" t="s">
        <v>298</v>
      </c>
      <c r="P814" s="31" t="s">
        <v>60</v>
      </c>
      <c r="Q814" s="31" t="s">
        <v>71</v>
      </c>
      <c r="R814" s="33"/>
      <c r="S814" s="35"/>
      <c r="T814" s="33"/>
      <c r="U814" s="31" t="s">
        <v>61</v>
      </c>
      <c r="V814" s="31"/>
      <c r="W814" s="29"/>
      <c r="X814" s="29"/>
      <c r="Y814" s="29"/>
      <c r="Z814" s="29"/>
      <c r="AA814" s="29"/>
      <c r="AB814" s="29"/>
      <c r="AC814" s="29"/>
      <c r="AD814" s="29"/>
      <c r="AE814" s="29"/>
      <c r="AF814" s="29"/>
    </row>
    <row r="815">
      <c r="A815" s="31">
        <v>814.0</v>
      </c>
      <c r="B815" s="31" t="s">
        <v>690</v>
      </c>
      <c r="C815" s="31" t="s">
        <v>1331</v>
      </c>
      <c r="D815" s="31" t="s">
        <v>1344</v>
      </c>
      <c r="E815" s="31" t="s">
        <v>347</v>
      </c>
      <c r="F815" s="31">
        <v>1.0</v>
      </c>
      <c r="G815" s="31" t="s">
        <v>97</v>
      </c>
      <c r="H815" s="32">
        <v>44698.0</v>
      </c>
      <c r="I815" s="35"/>
      <c r="J815" s="33"/>
      <c r="K815" s="34"/>
      <c r="L815" s="35"/>
      <c r="M815" s="35"/>
      <c r="N815" s="35"/>
      <c r="O815" s="31" t="s">
        <v>298</v>
      </c>
      <c r="P815" s="31" t="s">
        <v>60</v>
      </c>
      <c r="Q815" s="31" t="s">
        <v>71</v>
      </c>
      <c r="R815" s="33"/>
      <c r="S815" s="35"/>
      <c r="T815" s="33"/>
      <c r="U815" s="31" t="s">
        <v>61</v>
      </c>
      <c r="V815" s="31"/>
      <c r="W815" s="29"/>
      <c r="X815" s="29"/>
      <c r="Y815" s="29"/>
      <c r="Z815" s="29"/>
      <c r="AA815" s="29"/>
      <c r="AB815" s="29"/>
      <c r="AC815" s="29"/>
      <c r="AD815" s="29"/>
      <c r="AE815" s="29"/>
      <c r="AF815" s="29"/>
    </row>
    <row r="816">
      <c r="A816" s="31">
        <v>815.0</v>
      </c>
      <c r="B816" s="31" t="s">
        <v>690</v>
      </c>
      <c r="C816" s="31" t="s">
        <v>1331</v>
      </c>
      <c r="D816" s="31" t="s">
        <v>1345</v>
      </c>
      <c r="E816" s="31" t="s">
        <v>347</v>
      </c>
      <c r="F816" s="31">
        <v>1.0</v>
      </c>
      <c r="G816" s="31" t="s">
        <v>97</v>
      </c>
      <c r="H816" s="32">
        <v>44698.0</v>
      </c>
      <c r="I816" s="35"/>
      <c r="J816" s="33"/>
      <c r="K816" s="34"/>
      <c r="L816" s="35"/>
      <c r="M816" s="35"/>
      <c r="N816" s="35"/>
      <c r="O816" s="31" t="s">
        <v>298</v>
      </c>
      <c r="P816" s="31" t="s">
        <v>60</v>
      </c>
      <c r="Q816" s="31" t="s">
        <v>71</v>
      </c>
      <c r="R816" s="33"/>
      <c r="S816" s="35"/>
      <c r="T816" s="33"/>
      <c r="U816" s="31" t="s">
        <v>61</v>
      </c>
      <c r="V816" s="31"/>
      <c r="W816" s="29"/>
      <c r="X816" s="29"/>
      <c r="Y816" s="29"/>
      <c r="Z816" s="29"/>
      <c r="AA816" s="29"/>
      <c r="AB816" s="29"/>
      <c r="AC816" s="29"/>
      <c r="AD816" s="29"/>
      <c r="AE816" s="29"/>
      <c r="AF816" s="29"/>
    </row>
    <row r="817">
      <c r="A817" s="31">
        <v>816.0</v>
      </c>
      <c r="B817" s="31" t="s">
        <v>99</v>
      </c>
      <c r="C817" s="31" t="s">
        <v>1346</v>
      </c>
      <c r="D817" s="31" t="s">
        <v>1332</v>
      </c>
      <c r="E817" s="31" t="s">
        <v>347</v>
      </c>
      <c r="F817" s="31">
        <v>1.0</v>
      </c>
      <c r="G817" s="31" t="s">
        <v>97</v>
      </c>
      <c r="H817" s="32">
        <v>44698.0</v>
      </c>
      <c r="I817" s="35"/>
      <c r="J817" s="33"/>
      <c r="K817" s="34"/>
      <c r="L817" s="35"/>
      <c r="M817" s="35"/>
      <c r="N817" s="35"/>
      <c r="O817" s="31" t="s">
        <v>298</v>
      </c>
      <c r="P817" s="31" t="s">
        <v>60</v>
      </c>
      <c r="Q817" s="31" t="s">
        <v>71</v>
      </c>
      <c r="R817" s="33"/>
      <c r="S817" s="35"/>
      <c r="T817" s="33"/>
      <c r="U817" s="31" t="s">
        <v>61</v>
      </c>
      <c r="V817" s="31"/>
      <c r="W817" s="29"/>
      <c r="X817" s="29"/>
      <c r="Y817" s="29"/>
      <c r="Z817" s="29"/>
      <c r="AA817" s="29"/>
      <c r="AB817" s="29"/>
      <c r="AC817" s="29"/>
      <c r="AD817" s="29"/>
      <c r="AE817" s="29"/>
      <c r="AF817" s="29"/>
    </row>
    <row r="818">
      <c r="A818" s="31">
        <v>817.0</v>
      </c>
      <c r="B818" s="31" t="s">
        <v>99</v>
      </c>
      <c r="C818" s="31" t="s">
        <v>1346</v>
      </c>
      <c r="D818" s="31" t="s">
        <v>1343</v>
      </c>
      <c r="E818" s="31" t="s">
        <v>347</v>
      </c>
      <c r="F818" s="31">
        <v>1.0</v>
      </c>
      <c r="G818" s="31" t="s">
        <v>97</v>
      </c>
      <c r="H818" s="32">
        <v>44698.0</v>
      </c>
      <c r="I818" s="35"/>
      <c r="J818" s="33"/>
      <c r="K818" s="34"/>
      <c r="L818" s="35"/>
      <c r="M818" s="35"/>
      <c r="N818" s="35"/>
      <c r="O818" s="31" t="s">
        <v>298</v>
      </c>
      <c r="P818" s="31" t="s">
        <v>60</v>
      </c>
      <c r="Q818" s="31" t="s">
        <v>71</v>
      </c>
      <c r="R818" s="33"/>
      <c r="S818" s="35"/>
      <c r="T818" s="33"/>
      <c r="U818" s="31" t="s">
        <v>61</v>
      </c>
      <c r="V818" s="31"/>
      <c r="W818" s="29"/>
      <c r="X818" s="29"/>
      <c r="Y818" s="29"/>
      <c r="Z818" s="29"/>
      <c r="AA818" s="29"/>
      <c r="AB818" s="29"/>
      <c r="AC818" s="29"/>
      <c r="AD818" s="29"/>
      <c r="AE818" s="29"/>
      <c r="AF818" s="29"/>
    </row>
    <row r="819">
      <c r="A819" s="31">
        <v>818.0</v>
      </c>
      <c r="B819" s="31" t="s">
        <v>99</v>
      </c>
      <c r="C819" s="31" t="s">
        <v>1346</v>
      </c>
      <c r="D819" s="31" t="s">
        <v>1344</v>
      </c>
      <c r="E819" s="31" t="s">
        <v>347</v>
      </c>
      <c r="F819" s="31">
        <v>1.0</v>
      </c>
      <c r="G819" s="31" t="s">
        <v>97</v>
      </c>
      <c r="H819" s="32">
        <v>44698.0</v>
      </c>
      <c r="I819" s="35"/>
      <c r="J819" s="33"/>
      <c r="K819" s="34"/>
      <c r="L819" s="35"/>
      <c r="M819" s="35"/>
      <c r="N819" s="35"/>
      <c r="O819" s="31" t="s">
        <v>298</v>
      </c>
      <c r="P819" s="31" t="s">
        <v>60</v>
      </c>
      <c r="Q819" s="31" t="s">
        <v>71</v>
      </c>
      <c r="R819" s="33"/>
      <c r="S819" s="35"/>
      <c r="T819" s="33"/>
      <c r="U819" s="31" t="s">
        <v>61</v>
      </c>
      <c r="V819" s="31"/>
      <c r="W819" s="29"/>
      <c r="X819" s="29"/>
      <c r="Y819" s="29"/>
      <c r="Z819" s="29"/>
      <c r="AA819" s="29"/>
      <c r="AB819" s="29"/>
      <c r="AC819" s="29"/>
      <c r="AD819" s="29"/>
      <c r="AE819" s="29"/>
      <c r="AF819" s="29"/>
    </row>
    <row r="820">
      <c r="A820" s="31">
        <v>819.0</v>
      </c>
      <c r="B820" s="31" t="s">
        <v>99</v>
      </c>
      <c r="C820" s="31" t="s">
        <v>1346</v>
      </c>
      <c r="D820" s="31" t="s">
        <v>1347</v>
      </c>
      <c r="E820" s="31" t="s">
        <v>347</v>
      </c>
      <c r="F820" s="31">
        <v>1.0</v>
      </c>
      <c r="G820" s="31" t="s">
        <v>97</v>
      </c>
      <c r="H820" s="32">
        <v>44698.0</v>
      </c>
      <c r="I820" s="35"/>
      <c r="J820" s="33"/>
      <c r="K820" s="34"/>
      <c r="L820" s="35"/>
      <c r="M820" s="35"/>
      <c r="N820" s="35"/>
      <c r="O820" s="31" t="s">
        <v>298</v>
      </c>
      <c r="P820" s="31" t="s">
        <v>60</v>
      </c>
      <c r="Q820" s="31" t="s">
        <v>71</v>
      </c>
      <c r="R820" s="33"/>
      <c r="S820" s="35"/>
      <c r="T820" s="33"/>
      <c r="U820" s="31" t="s">
        <v>61</v>
      </c>
      <c r="V820" s="31"/>
      <c r="W820" s="29"/>
      <c r="X820" s="29"/>
      <c r="Y820" s="29"/>
      <c r="Z820" s="29"/>
      <c r="AA820" s="29"/>
      <c r="AB820" s="29"/>
      <c r="AC820" s="29"/>
      <c r="AD820" s="29"/>
      <c r="AE820" s="29"/>
      <c r="AF820" s="29"/>
    </row>
    <row r="821">
      <c r="A821" s="31">
        <v>820.0</v>
      </c>
      <c r="B821" s="31" t="s">
        <v>99</v>
      </c>
      <c r="C821" s="31" t="s">
        <v>1346</v>
      </c>
      <c r="D821" s="31" t="s">
        <v>1348</v>
      </c>
      <c r="E821" s="31" t="s">
        <v>347</v>
      </c>
      <c r="F821" s="31">
        <v>1.0</v>
      </c>
      <c r="G821" s="31" t="s">
        <v>97</v>
      </c>
      <c r="H821" s="32">
        <v>44698.0</v>
      </c>
      <c r="I821" s="35"/>
      <c r="J821" s="33"/>
      <c r="K821" s="34"/>
      <c r="L821" s="35"/>
      <c r="M821" s="35"/>
      <c r="N821" s="35"/>
      <c r="O821" s="31" t="s">
        <v>298</v>
      </c>
      <c r="P821" s="31" t="s">
        <v>60</v>
      </c>
      <c r="Q821" s="31" t="s">
        <v>71</v>
      </c>
      <c r="R821" s="33"/>
      <c r="S821" s="35"/>
      <c r="T821" s="33"/>
      <c r="U821" s="31" t="s">
        <v>61</v>
      </c>
      <c r="V821" s="31"/>
      <c r="W821" s="29"/>
      <c r="X821" s="29"/>
      <c r="Y821" s="29"/>
      <c r="Z821" s="29"/>
      <c r="AA821" s="29"/>
      <c r="AB821" s="29"/>
      <c r="AC821" s="29"/>
      <c r="AD821" s="29"/>
      <c r="AE821" s="29"/>
      <c r="AF821" s="29"/>
    </row>
    <row r="822">
      <c r="A822" s="31">
        <v>821.0</v>
      </c>
      <c r="B822" s="31" t="s">
        <v>99</v>
      </c>
      <c r="C822" s="31" t="s">
        <v>1346</v>
      </c>
      <c r="D822" s="31" t="s">
        <v>1349</v>
      </c>
      <c r="E822" s="31" t="s">
        <v>347</v>
      </c>
      <c r="F822" s="31">
        <v>1.0</v>
      </c>
      <c r="G822" s="31" t="s">
        <v>97</v>
      </c>
      <c r="H822" s="32">
        <v>44698.0</v>
      </c>
      <c r="I822" s="35"/>
      <c r="J822" s="33"/>
      <c r="K822" s="34"/>
      <c r="L822" s="35"/>
      <c r="M822" s="35"/>
      <c r="N822" s="35"/>
      <c r="O822" s="31" t="s">
        <v>298</v>
      </c>
      <c r="P822" s="31" t="s">
        <v>60</v>
      </c>
      <c r="Q822" s="31" t="s">
        <v>71</v>
      </c>
      <c r="R822" s="33"/>
      <c r="S822" s="35"/>
      <c r="T822" s="33"/>
      <c r="U822" s="31" t="s">
        <v>61</v>
      </c>
      <c r="V822" s="31"/>
      <c r="W822" s="29"/>
      <c r="X822" s="29"/>
      <c r="Y822" s="29"/>
      <c r="Z822" s="29"/>
      <c r="AA822" s="29"/>
      <c r="AB822" s="29"/>
      <c r="AC822" s="29"/>
      <c r="AD822" s="29"/>
      <c r="AE822" s="29"/>
      <c r="AF822" s="29"/>
    </row>
    <row r="823">
      <c r="A823" s="31">
        <v>822.0</v>
      </c>
      <c r="B823" s="31" t="s">
        <v>99</v>
      </c>
      <c r="C823" s="31" t="s">
        <v>1346</v>
      </c>
      <c r="D823" s="31" t="s">
        <v>1350</v>
      </c>
      <c r="E823" s="31" t="s">
        <v>347</v>
      </c>
      <c r="F823" s="31">
        <v>1.0</v>
      </c>
      <c r="G823" s="31" t="s">
        <v>97</v>
      </c>
      <c r="H823" s="32">
        <v>44698.0</v>
      </c>
      <c r="I823" s="35"/>
      <c r="J823" s="33"/>
      <c r="K823" s="34"/>
      <c r="L823" s="35"/>
      <c r="M823" s="35"/>
      <c r="N823" s="35"/>
      <c r="O823" s="31" t="s">
        <v>298</v>
      </c>
      <c r="P823" s="31" t="s">
        <v>60</v>
      </c>
      <c r="Q823" s="31" t="s">
        <v>71</v>
      </c>
      <c r="R823" s="33"/>
      <c r="S823" s="35"/>
      <c r="T823" s="33"/>
      <c r="U823" s="31" t="s">
        <v>61</v>
      </c>
      <c r="V823" s="31"/>
      <c r="W823" s="29"/>
      <c r="X823" s="29"/>
      <c r="Y823" s="29"/>
      <c r="Z823" s="29"/>
      <c r="AA823" s="29"/>
      <c r="AB823" s="29"/>
      <c r="AC823" s="29"/>
      <c r="AD823" s="29"/>
      <c r="AE823" s="29"/>
      <c r="AF823" s="29"/>
    </row>
    <row r="824">
      <c r="A824" s="31">
        <v>823.0</v>
      </c>
      <c r="B824" s="31" t="s">
        <v>99</v>
      </c>
      <c r="C824" s="31" t="s">
        <v>1346</v>
      </c>
      <c r="D824" s="31" t="s">
        <v>1351</v>
      </c>
      <c r="E824" s="31" t="s">
        <v>347</v>
      </c>
      <c r="F824" s="31">
        <v>1.0</v>
      </c>
      <c r="G824" s="31" t="s">
        <v>97</v>
      </c>
      <c r="H824" s="32">
        <v>44698.0</v>
      </c>
      <c r="I824" s="35"/>
      <c r="J824" s="33"/>
      <c r="K824" s="34"/>
      <c r="L824" s="35"/>
      <c r="M824" s="35"/>
      <c r="N824" s="35"/>
      <c r="O824" s="31" t="s">
        <v>298</v>
      </c>
      <c r="P824" s="31" t="s">
        <v>60</v>
      </c>
      <c r="Q824" s="31" t="s">
        <v>71</v>
      </c>
      <c r="R824" s="33"/>
      <c r="S824" s="35"/>
      <c r="T824" s="33"/>
      <c r="U824" s="31" t="s">
        <v>61</v>
      </c>
      <c r="V824" s="31"/>
      <c r="W824" s="29"/>
      <c r="X824" s="29"/>
      <c r="Y824" s="29"/>
      <c r="Z824" s="29"/>
      <c r="AA824" s="29"/>
      <c r="AB824" s="29"/>
      <c r="AC824" s="29"/>
      <c r="AD824" s="29"/>
      <c r="AE824" s="29"/>
      <c r="AF824" s="29"/>
    </row>
    <row r="825">
      <c r="A825" s="31">
        <v>824.0</v>
      </c>
      <c r="B825" s="31" t="s">
        <v>99</v>
      </c>
      <c r="C825" s="31" t="s">
        <v>1346</v>
      </c>
      <c r="D825" s="31" t="s">
        <v>1352</v>
      </c>
      <c r="E825" s="31" t="s">
        <v>347</v>
      </c>
      <c r="F825" s="31">
        <v>1.0</v>
      </c>
      <c r="G825" s="31" t="s">
        <v>97</v>
      </c>
      <c r="H825" s="32">
        <v>44698.0</v>
      </c>
      <c r="I825" s="35"/>
      <c r="J825" s="33"/>
      <c r="K825" s="34"/>
      <c r="L825" s="35"/>
      <c r="M825" s="35"/>
      <c r="N825" s="35"/>
      <c r="O825" s="31" t="s">
        <v>298</v>
      </c>
      <c r="P825" s="31" t="s">
        <v>60</v>
      </c>
      <c r="Q825" s="31" t="s">
        <v>71</v>
      </c>
      <c r="R825" s="33"/>
      <c r="S825" s="35"/>
      <c r="T825" s="33"/>
      <c r="U825" s="31" t="s">
        <v>61</v>
      </c>
      <c r="V825" s="31"/>
      <c r="W825" s="29"/>
      <c r="X825" s="29"/>
      <c r="Y825" s="29"/>
      <c r="Z825" s="29"/>
      <c r="AA825" s="29"/>
      <c r="AB825" s="29"/>
      <c r="AC825" s="29"/>
      <c r="AD825" s="29"/>
      <c r="AE825" s="29"/>
      <c r="AF825" s="29"/>
    </row>
    <row r="826">
      <c r="A826" s="31">
        <v>825.0</v>
      </c>
      <c r="B826" s="31" t="s">
        <v>99</v>
      </c>
      <c r="C826" s="31" t="s">
        <v>1346</v>
      </c>
      <c r="D826" s="31" t="s">
        <v>1353</v>
      </c>
      <c r="E826" s="31" t="s">
        <v>347</v>
      </c>
      <c r="F826" s="31">
        <v>1.0</v>
      </c>
      <c r="G826" s="31" t="s">
        <v>97</v>
      </c>
      <c r="H826" s="32">
        <v>44698.0</v>
      </c>
      <c r="I826" s="35"/>
      <c r="J826" s="33"/>
      <c r="K826" s="34"/>
      <c r="L826" s="35"/>
      <c r="M826" s="35"/>
      <c r="N826" s="35"/>
      <c r="O826" s="31" t="s">
        <v>298</v>
      </c>
      <c r="P826" s="31" t="s">
        <v>60</v>
      </c>
      <c r="Q826" s="31" t="s">
        <v>71</v>
      </c>
      <c r="R826" s="33"/>
      <c r="S826" s="35"/>
      <c r="T826" s="33"/>
      <c r="U826" s="31" t="s">
        <v>61</v>
      </c>
      <c r="V826" s="31"/>
      <c r="W826" s="29"/>
      <c r="X826" s="29"/>
      <c r="Y826" s="29"/>
      <c r="Z826" s="29"/>
      <c r="AA826" s="29"/>
      <c r="AB826" s="29"/>
      <c r="AC826" s="29"/>
      <c r="AD826" s="29"/>
      <c r="AE826" s="29"/>
      <c r="AF826" s="29"/>
    </row>
    <row r="827">
      <c r="A827" s="31">
        <v>826.0</v>
      </c>
      <c r="B827" s="31" t="s">
        <v>99</v>
      </c>
      <c r="C827" s="31" t="s">
        <v>1346</v>
      </c>
      <c r="D827" s="31" t="s">
        <v>1354</v>
      </c>
      <c r="E827" s="31" t="s">
        <v>347</v>
      </c>
      <c r="F827" s="31">
        <v>1.0</v>
      </c>
      <c r="G827" s="31" t="s">
        <v>97</v>
      </c>
      <c r="H827" s="32">
        <v>44698.0</v>
      </c>
      <c r="I827" s="35"/>
      <c r="J827" s="33"/>
      <c r="K827" s="34"/>
      <c r="L827" s="35"/>
      <c r="M827" s="35"/>
      <c r="N827" s="35"/>
      <c r="O827" s="31" t="s">
        <v>298</v>
      </c>
      <c r="P827" s="31" t="s">
        <v>60</v>
      </c>
      <c r="Q827" s="31" t="s">
        <v>71</v>
      </c>
      <c r="R827" s="33"/>
      <c r="S827" s="35"/>
      <c r="T827" s="33"/>
      <c r="U827" s="31" t="s">
        <v>61</v>
      </c>
      <c r="V827" s="31"/>
      <c r="W827" s="29"/>
      <c r="X827" s="29"/>
      <c r="Y827" s="29"/>
      <c r="Z827" s="29"/>
      <c r="AA827" s="29"/>
      <c r="AB827" s="29"/>
      <c r="AC827" s="29"/>
      <c r="AD827" s="29"/>
      <c r="AE827" s="29"/>
      <c r="AF827" s="29"/>
    </row>
    <row r="828">
      <c r="A828" s="31">
        <v>827.0</v>
      </c>
      <c r="B828" s="31" t="s">
        <v>99</v>
      </c>
      <c r="C828" s="31" t="s">
        <v>1346</v>
      </c>
      <c r="D828" s="31" t="s">
        <v>1355</v>
      </c>
      <c r="E828" s="31" t="s">
        <v>347</v>
      </c>
      <c r="F828" s="31">
        <v>1.0</v>
      </c>
      <c r="G828" s="31" t="s">
        <v>97</v>
      </c>
      <c r="H828" s="32">
        <v>44698.0</v>
      </c>
      <c r="I828" s="35"/>
      <c r="J828" s="33"/>
      <c r="K828" s="34"/>
      <c r="L828" s="35"/>
      <c r="M828" s="35"/>
      <c r="N828" s="35"/>
      <c r="O828" s="31" t="s">
        <v>298</v>
      </c>
      <c r="P828" s="31" t="s">
        <v>60</v>
      </c>
      <c r="Q828" s="31" t="s">
        <v>71</v>
      </c>
      <c r="R828" s="33"/>
      <c r="S828" s="35"/>
      <c r="T828" s="33"/>
      <c r="U828" s="31" t="s">
        <v>61</v>
      </c>
      <c r="V828" s="31"/>
      <c r="W828" s="29"/>
      <c r="X828" s="29"/>
      <c r="Y828" s="29"/>
      <c r="Z828" s="29"/>
      <c r="AA828" s="29"/>
      <c r="AB828" s="29"/>
      <c r="AC828" s="29"/>
      <c r="AD828" s="29"/>
      <c r="AE828" s="29"/>
      <c r="AF828" s="29"/>
    </row>
    <row r="829">
      <c r="A829" s="31">
        <v>828.0</v>
      </c>
      <c r="B829" s="31" t="s">
        <v>99</v>
      </c>
      <c r="C829" s="31" t="s">
        <v>1346</v>
      </c>
      <c r="D829" s="31" t="s">
        <v>1356</v>
      </c>
      <c r="E829" s="31" t="s">
        <v>347</v>
      </c>
      <c r="F829" s="31">
        <v>1.0</v>
      </c>
      <c r="G829" s="31" t="s">
        <v>97</v>
      </c>
      <c r="H829" s="32">
        <v>44698.0</v>
      </c>
      <c r="I829" s="35"/>
      <c r="J829" s="33"/>
      <c r="K829" s="34"/>
      <c r="L829" s="35"/>
      <c r="M829" s="35"/>
      <c r="N829" s="35"/>
      <c r="O829" s="31" t="s">
        <v>298</v>
      </c>
      <c r="P829" s="31" t="s">
        <v>60</v>
      </c>
      <c r="Q829" s="31" t="s">
        <v>71</v>
      </c>
      <c r="R829" s="33"/>
      <c r="S829" s="35"/>
      <c r="T829" s="33"/>
      <c r="U829" s="31" t="s">
        <v>61</v>
      </c>
      <c r="V829" s="31"/>
      <c r="W829" s="29"/>
      <c r="X829" s="29"/>
      <c r="Y829" s="29"/>
      <c r="Z829" s="29"/>
      <c r="AA829" s="29"/>
      <c r="AB829" s="29"/>
      <c r="AC829" s="29"/>
      <c r="AD829" s="29"/>
      <c r="AE829" s="29"/>
      <c r="AF829" s="29"/>
    </row>
    <row r="830">
      <c r="A830" s="31">
        <v>829.0</v>
      </c>
      <c r="B830" s="31" t="s">
        <v>99</v>
      </c>
      <c r="C830" s="31" t="s">
        <v>1357</v>
      </c>
      <c r="D830" s="31" t="s">
        <v>1358</v>
      </c>
      <c r="E830" s="31" t="s">
        <v>347</v>
      </c>
      <c r="F830" s="31">
        <v>1.0</v>
      </c>
      <c r="G830" s="31" t="s">
        <v>97</v>
      </c>
      <c r="H830" s="32">
        <v>44698.0</v>
      </c>
      <c r="I830" s="35"/>
      <c r="J830" s="33"/>
      <c r="K830" s="34"/>
      <c r="L830" s="35"/>
      <c r="M830" s="35"/>
      <c r="N830" s="35"/>
      <c r="O830" s="31" t="s">
        <v>298</v>
      </c>
      <c r="P830" s="31" t="s">
        <v>60</v>
      </c>
      <c r="Q830" s="31" t="s">
        <v>71</v>
      </c>
      <c r="R830" s="33"/>
      <c r="S830" s="35"/>
      <c r="T830" s="33"/>
      <c r="U830" s="31" t="s">
        <v>61</v>
      </c>
      <c r="V830" s="31"/>
      <c r="W830" s="29"/>
      <c r="X830" s="29"/>
      <c r="Y830" s="29"/>
      <c r="Z830" s="29"/>
      <c r="AA830" s="29"/>
      <c r="AB830" s="29"/>
      <c r="AC830" s="29"/>
      <c r="AD830" s="29"/>
      <c r="AE830" s="29"/>
      <c r="AF830" s="29"/>
    </row>
    <row r="831">
      <c r="A831" s="31">
        <v>830.0</v>
      </c>
      <c r="B831" s="31" t="s">
        <v>99</v>
      </c>
      <c r="C831" s="31" t="s">
        <v>1357</v>
      </c>
      <c r="D831" s="31" t="s">
        <v>1359</v>
      </c>
      <c r="E831" s="31" t="s">
        <v>347</v>
      </c>
      <c r="F831" s="31">
        <v>1.0</v>
      </c>
      <c r="G831" s="31" t="s">
        <v>97</v>
      </c>
      <c r="H831" s="32">
        <v>44698.0</v>
      </c>
      <c r="I831" s="35"/>
      <c r="J831" s="33"/>
      <c r="K831" s="34"/>
      <c r="L831" s="35"/>
      <c r="M831" s="35"/>
      <c r="N831" s="35"/>
      <c r="O831" s="31" t="s">
        <v>298</v>
      </c>
      <c r="P831" s="31" t="s">
        <v>60</v>
      </c>
      <c r="Q831" s="31" t="s">
        <v>71</v>
      </c>
      <c r="R831" s="33"/>
      <c r="S831" s="35"/>
      <c r="T831" s="33"/>
      <c r="U831" s="31" t="s">
        <v>61</v>
      </c>
      <c r="V831" s="31"/>
      <c r="W831" s="29"/>
      <c r="X831" s="29"/>
      <c r="Y831" s="29"/>
      <c r="Z831" s="29"/>
      <c r="AA831" s="29"/>
      <c r="AB831" s="29"/>
      <c r="AC831" s="29"/>
      <c r="AD831" s="29"/>
      <c r="AE831" s="29"/>
      <c r="AF831" s="29"/>
    </row>
    <row r="832">
      <c r="A832" s="31">
        <v>831.0</v>
      </c>
      <c r="B832" s="31" t="s">
        <v>99</v>
      </c>
      <c r="C832" s="31" t="s">
        <v>1357</v>
      </c>
      <c r="D832" s="31" t="s">
        <v>1360</v>
      </c>
      <c r="E832" s="31" t="s">
        <v>347</v>
      </c>
      <c r="F832" s="31">
        <v>1.0</v>
      </c>
      <c r="G832" s="31" t="s">
        <v>97</v>
      </c>
      <c r="H832" s="32">
        <v>44698.0</v>
      </c>
      <c r="I832" s="35"/>
      <c r="J832" s="33"/>
      <c r="K832" s="34"/>
      <c r="L832" s="35"/>
      <c r="M832" s="35"/>
      <c r="N832" s="35"/>
      <c r="O832" s="31" t="s">
        <v>298</v>
      </c>
      <c r="P832" s="31" t="s">
        <v>60</v>
      </c>
      <c r="Q832" s="31" t="s">
        <v>71</v>
      </c>
      <c r="R832" s="33"/>
      <c r="S832" s="35"/>
      <c r="T832" s="33"/>
      <c r="U832" s="31" t="s">
        <v>61</v>
      </c>
      <c r="V832" s="31"/>
      <c r="W832" s="29"/>
      <c r="X832" s="29"/>
      <c r="Y832" s="29"/>
      <c r="Z832" s="29"/>
      <c r="AA832" s="29"/>
      <c r="AB832" s="29"/>
      <c r="AC832" s="29"/>
      <c r="AD832" s="29"/>
      <c r="AE832" s="29"/>
      <c r="AF832" s="29"/>
    </row>
    <row r="833">
      <c r="A833" s="31">
        <v>832.0</v>
      </c>
      <c r="B833" s="31" t="s">
        <v>99</v>
      </c>
      <c r="C833" s="31" t="s">
        <v>1357</v>
      </c>
      <c r="D833" s="31" t="s">
        <v>1361</v>
      </c>
      <c r="E833" s="31" t="s">
        <v>347</v>
      </c>
      <c r="F833" s="31">
        <v>1.0</v>
      </c>
      <c r="G833" s="31" t="s">
        <v>97</v>
      </c>
      <c r="H833" s="32">
        <v>44698.0</v>
      </c>
      <c r="I833" s="35"/>
      <c r="J833" s="33"/>
      <c r="K833" s="34"/>
      <c r="L833" s="35"/>
      <c r="M833" s="35"/>
      <c r="N833" s="35"/>
      <c r="O833" s="31" t="s">
        <v>298</v>
      </c>
      <c r="P833" s="31" t="s">
        <v>60</v>
      </c>
      <c r="Q833" s="31" t="s">
        <v>71</v>
      </c>
      <c r="R833" s="33"/>
      <c r="S833" s="35"/>
      <c r="T833" s="33"/>
      <c r="U833" s="31" t="s">
        <v>61</v>
      </c>
      <c r="V833" s="31"/>
      <c r="W833" s="29"/>
      <c r="X833" s="29"/>
      <c r="Y833" s="29"/>
      <c r="Z833" s="29"/>
      <c r="AA833" s="29"/>
      <c r="AB833" s="29"/>
      <c r="AC833" s="29"/>
      <c r="AD833" s="29"/>
      <c r="AE833" s="29"/>
      <c r="AF833" s="29"/>
    </row>
    <row r="834">
      <c r="A834" s="31">
        <v>833.0</v>
      </c>
      <c r="B834" s="31" t="s">
        <v>144</v>
      </c>
      <c r="C834" s="31" t="s">
        <v>747</v>
      </c>
      <c r="D834" s="31" t="s">
        <v>1362</v>
      </c>
      <c r="E834" s="31" t="s">
        <v>430</v>
      </c>
      <c r="F834" s="31">
        <v>2.0</v>
      </c>
      <c r="G834" s="31" t="s">
        <v>97</v>
      </c>
      <c r="H834" s="32">
        <v>44697.0</v>
      </c>
      <c r="I834" s="35"/>
      <c r="J834" s="33"/>
      <c r="K834" s="34"/>
      <c r="L834" s="35"/>
      <c r="M834" s="35"/>
      <c r="N834" s="35"/>
      <c r="O834" s="31" t="s">
        <v>90</v>
      </c>
      <c r="P834" s="31" t="s">
        <v>71</v>
      </c>
      <c r="Q834" s="33"/>
      <c r="R834" s="33"/>
      <c r="S834" s="31" t="s">
        <v>90</v>
      </c>
      <c r="T834" s="32">
        <v>44865.0</v>
      </c>
      <c r="U834" s="31" t="s">
        <v>61</v>
      </c>
      <c r="V834" s="31" t="s">
        <v>194</v>
      </c>
      <c r="W834" s="29"/>
      <c r="X834" s="29"/>
      <c r="Y834" s="29"/>
      <c r="Z834" s="29"/>
      <c r="AA834" s="29"/>
      <c r="AB834" s="29"/>
      <c r="AC834" s="29"/>
      <c r="AD834" s="29"/>
      <c r="AE834" s="29"/>
      <c r="AF834" s="29"/>
    </row>
    <row r="835">
      <c r="A835" s="31">
        <v>834.0</v>
      </c>
      <c r="B835" s="31" t="s">
        <v>144</v>
      </c>
      <c r="C835" s="31" t="s">
        <v>747</v>
      </c>
      <c r="D835" s="31" t="s">
        <v>1363</v>
      </c>
      <c r="E835" s="31" t="s">
        <v>81</v>
      </c>
      <c r="F835" s="31">
        <v>2.0</v>
      </c>
      <c r="G835" s="31" t="s">
        <v>97</v>
      </c>
      <c r="H835" s="32">
        <v>44697.0</v>
      </c>
      <c r="I835" s="35"/>
      <c r="J835" s="33"/>
      <c r="K835" s="34"/>
      <c r="L835" s="35"/>
      <c r="M835" s="35"/>
      <c r="N835" s="35"/>
      <c r="O835" s="31" t="s">
        <v>90</v>
      </c>
      <c r="P835" s="31" t="s">
        <v>71</v>
      </c>
      <c r="Q835" s="33"/>
      <c r="R835" s="33"/>
      <c r="S835" s="31" t="s">
        <v>90</v>
      </c>
      <c r="T835" s="32">
        <v>44865.0</v>
      </c>
      <c r="U835" s="31" t="s">
        <v>61</v>
      </c>
      <c r="V835" s="31" t="s">
        <v>194</v>
      </c>
      <c r="W835" s="29"/>
      <c r="X835" s="29"/>
      <c r="Y835" s="29"/>
      <c r="Z835" s="29"/>
      <c r="AA835" s="29"/>
      <c r="AB835" s="29"/>
      <c r="AC835" s="29"/>
      <c r="AD835" s="29"/>
      <c r="AE835" s="29"/>
      <c r="AF835" s="29"/>
    </row>
    <row r="836">
      <c r="A836" s="31">
        <v>835.0</v>
      </c>
      <c r="B836" s="31" t="s">
        <v>144</v>
      </c>
      <c r="C836" s="31" t="s">
        <v>747</v>
      </c>
      <c r="D836" s="31" t="s">
        <v>1364</v>
      </c>
      <c r="E836" s="31" t="s">
        <v>81</v>
      </c>
      <c r="F836" s="31">
        <v>2.0</v>
      </c>
      <c r="G836" s="31" t="s">
        <v>97</v>
      </c>
      <c r="H836" s="32">
        <v>44697.0</v>
      </c>
      <c r="I836" s="35"/>
      <c r="J836" s="33"/>
      <c r="K836" s="34"/>
      <c r="L836" s="35"/>
      <c r="M836" s="35"/>
      <c r="N836" s="35"/>
      <c r="O836" s="31" t="s">
        <v>90</v>
      </c>
      <c r="P836" s="31" t="s">
        <v>71</v>
      </c>
      <c r="Q836" s="33"/>
      <c r="R836" s="33"/>
      <c r="S836" s="31" t="s">
        <v>90</v>
      </c>
      <c r="T836" s="32">
        <v>44865.0</v>
      </c>
      <c r="U836" s="31" t="s">
        <v>61</v>
      </c>
      <c r="V836" s="31" t="s">
        <v>194</v>
      </c>
      <c r="W836" s="29"/>
      <c r="X836" s="29"/>
      <c r="Y836" s="29"/>
      <c r="Z836" s="29"/>
      <c r="AA836" s="29"/>
      <c r="AB836" s="29"/>
      <c r="AC836" s="29"/>
      <c r="AD836" s="29"/>
      <c r="AE836" s="29"/>
      <c r="AF836" s="29"/>
    </row>
    <row r="837">
      <c r="A837" s="31">
        <v>836.0</v>
      </c>
      <c r="B837" s="31" t="s">
        <v>144</v>
      </c>
      <c r="C837" s="31" t="s">
        <v>747</v>
      </c>
      <c r="D837" s="31" t="s">
        <v>1365</v>
      </c>
      <c r="E837" s="31" t="s">
        <v>347</v>
      </c>
      <c r="F837" s="31">
        <v>1.0</v>
      </c>
      <c r="G837" s="31" t="s">
        <v>97</v>
      </c>
      <c r="H837" s="32">
        <v>44697.0</v>
      </c>
      <c r="I837" s="35"/>
      <c r="J837" s="33"/>
      <c r="K837" s="34"/>
      <c r="L837" s="35"/>
      <c r="M837" s="35"/>
      <c r="N837" s="35"/>
      <c r="O837" s="31" t="s">
        <v>90</v>
      </c>
      <c r="P837" s="31" t="s">
        <v>83</v>
      </c>
      <c r="Q837" s="33"/>
      <c r="R837" s="33"/>
      <c r="S837" s="31" t="s">
        <v>132</v>
      </c>
      <c r="T837" s="32">
        <v>44865.0</v>
      </c>
      <c r="U837" s="31" t="s">
        <v>61</v>
      </c>
      <c r="V837" s="31" t="s">
        <v>1366</v>
      </c>
      <c r="W837" s="29"/>
      <c r="X837" s="29"/>
      <c r="Y837" s="29"/>
      <c r="Z837" s="29"/>
      <c r="AA837" s="29"/>
      <c r="AB837" s="29"/>
      <c r="AC837" s="29"/>
      <c r="AD837" s="29"/>
      <c r="AE837" s="29"/>
      <c r="AF837" s="29"/>
    </row>
    <row r="838">
      <c r="A838" s="31">
        <v>837.0</v>
      </c>
      <c r="B838" s="31" t="s">
        <v>144</v>
      </c>
      <c r="C838" s="31" t="s">
        <v>747</v>
      </c>
      <c r="D838" s="31" t="s">
        <v>1179</v>
      </c>
      <c r="E838" s="31" t="s">
        <v>81</v>
      </c>
      <c r="F838" s="31">
        <v>2.0</v>
      </c>
      <c r="G838" s="31" t="s">
        <v>97</v>
      </c>
      <c r="H838" s="32">
        <v>44697.0</v>
      </c>
      <c r="I838" s="35"/>
      <c r="J838" s="33"/>
      <c r="K838" s="34"/>
      <c r="L838" s="35"/>
      <c r="M838" s="35"/>
      <c r="N838" s="35"/>
      <c r="O838" s="31" t="s">
        <v>90</v>
      </c>
      <c r="P838" s="31" t="s">
        <v>71</v>
      </c>
      <c r="Q838" s="33"/>
      <c r="R838" s="33"/>
      <c r="S838" s="31" t="s">
        <v>90</v>
      </c>
      <c r="T838" s="32">
        <v>44865.0</v>
      </c>
      <c r="U838" s="31" t="s">
        <v>61</v>
      </c>
      <c r="V838" s="31" t="s">
        <v>194</v>
      </c>
      <c r="W838" s="29"/>
      <c r="X838" s="29"/>
      <c r="Y838" s="29"/>
      <c r="Z838" s="29"/>
      <c r="AA838" s="29"/>
      <c r="AB838" s="29"/>
      <c r="AC838" s="29"/>
      <c r="AD838" s="29"/>
      <c r="AE838" s="29"/>
      <c r="AF838" s="29"/>
    </row>
    <row r="839">
      <c r="A839" s="31">
        <v>838.0</v>
      </c>
      <c r="B839" s="31" t="s">
        <v>144</v>
      </c>
      <c r="C839" s="31" t="s">
        <v>747</v>
      </c>
      <c r="D839" s="31" t="s">
        <v>1367</v>
      </c>
      <c r="E839" s="31" t="s">
        <v>347</v>
      </c>
      <c r="F839" s="31">
        <v>1.0</v>
      </c>
      <c r="G839" s="31" t="s">
        <v>97</v>
      </c>
      <c r="H839" s="32">
        <v>44697.0</v>
      </c>
      <c r="I839" s="35"/>
      <c r="J839" s="33"/>
      <c r="K839" s="34"/>
      <c r="L839" s="35"/>
      <c r="M839" s="35"/>
      <c r="N839" s="35"/>
      <c r="O839" s="31" t="s">
        <v>90</v>
      </c>
      <c r="P839" s="31" t="s">
        <v>83</v>
      </c>
      <c r="Q839" s="33"/>
      <c r="R839" s="33"/>
      <c r="S839" s="31" t="s">
        <v>132</v>
      </c>
      <c r="T839" s="32">
        <v>44865.0</v>
      </c>
      <c r="U839" s="31" t="s">
        <v>61</v>
      </c>
      <c r="V839" s="31" t="s">
        <v>194</v>
      </c>
      <c r="W839" s="29"/>
      <c r="X839" s="29"/>
      <c r="Y839" s="29"/>
      <c r="Z839" s="29"/>
      <c r="AA839" s="29"/>
      <c r="AB839" s="29"/>
      <c r="AC839" s="29"/>
      <c r="AD839" s="29"/>
      <c r="AE839" s="29"/>
      <c r="AF839" s="29"/>
    </row>
    <row r="840">
      <c r="A840" s="31">
        <v>839.0</v>
      </c>
      <c r="B840" s="31" t="s">
        <v>144</v>
      </c>
      <c r="C840" s="31" t="s">
        <v>747</v>
      </c>
      <c r="D840" s="31" t="s">
        <v>1368</v>
      </c>
      <c r="E840" s="31" t="s">
        <v>347</v>
      </c>
      <c r="F840" s="31">
        <v>1.0</v>
      </c>
      <c r="G840" s="31" t="s">
        <v>97</v>
      </c>
      <c r="H840" s="32">
        <v>44697.0</v>
      </c>
      <c r="I840" s="35"/>
      <c r="J840" s="33"/>
      <c r="K840" s="34"/>
      <c r="L840" s="35"/>
      <c r="M840" s="35"/>
      <c r="N840" s="35"/>
      <c r="O840" s="31" t="s">
        <v>90</v>
      </c>
      <c r="P840" s="31" t="s">
        <v>7</v>
      </c>
      <c r="Q840" s="33"/>
      <c r="R840" s="33"/>
      <c r="S840" s="31" t="s">
        <v>7</v>
      </c>
      <c r="T840" s="32">
        <v>44865.0</v>
      </c>
      <c r="U840" s="31" t="s">
        <v>61</v>
      </c>
      <c r="V840" s="31" t="s">
        <v>194</v>
      </c>
      <c r="W840" s="29"/>
      <c r="X840" s="29"/>
      <c r="Y840" s="29"/>
      <c r="Z840" s="29"/>
      <c r="AA840" s="29"/>
      <c r="AB840" s="29"/>
      <c r="AC840" s="29"/>
      <c r="AD840" s="29"/>
      <c r="AE840" s="29"/>
      <c r="AF840" s="29"/>
    </row>
    <row r="841">
      <c r="A841" s="31">
        <v>840.0</v>
      </c>
      <c r="B841" s="31" t="s">
        <v>144</v>
      </c>
      <c r="C841" s="31" t="s">
        <v>747</v>
      </c>
      <c r="D841" s="31" t="s">
        <v>1369</v>
      </c>
      <c r="E841" s="31" t="s">
        <v>347</v>
      </c>
      <c r="F841" s="31">
        <v>1.0</v>
      </c>
      <c r="G841" s="31" t="s">
        <v>97</v>
      </c>
      <c r="H841" s="32">
        <v>44697.0</v>
      </c>
      <c r="I841" s="35"/>
      <c r="J841" s="33"/>
      <c r="K841" s="34"/>
      <c r="L841" s="35"/>
      <c r="M841" s="35"/>
      <c r="N841" s="35"/>
      <c r="O841" s="31" t="s">
        <v>90</v>
      </c>
      <c r="P841" s="31" t="s">
        <v>83</v>
      </c>
      <c r="Q841" s="33"/>
      <c r="R841" s="33"/>
      <c r="S841" s="31" t="s">
        <v>132</v>
      </c>
      <c r="T841" s="32">
        <v>44865.0</v>
      </c>
      <c r="U841" s="31" t="s">
        <v>61</v>
      </c>
      <c r="V841" s="31" t="s">
        <v>194</v>
      </c>
      <c r="W841" s="29"/>
      <c r="X841" s="29"/>
      <c r="Y841" s="29"/>
      <c r="Z841" s="29"/>
      <c r="AA841" s="29"/>
      <c r="AB841" s="29"/>
      <c r="AC841" s="29"/>
      <c r="AD841" s="29"/>
      <c r="AE841" s="29"/>
      <c r="AF841" s="29"/>
    </row>
    <row r="842">
      <c r="A842" s="31">
        <v>841.0</v>
      </c>
      <c r="B842" s="31" t="s">
        <v>144</v>
      </c>
      <c r="C842" s="31" t="s">
        <v>747</v>
      </c>
      <c r="D842" s="31" t="s">
        <v>1370</v>
      </c>
      <c r="E842" s="31" t="s">
        <v>347</v>
      </c>
      <c r="F842" s="31">
        <v>1.0</v>
      </c>
      <c r="G842" s="31" t="s">
        <v>97</v>
      </c>
      <c r="H842" s="32">
        <v>44697.0</v>
      </c>
      <c r="I842" s="35"/>
      <c r="J842" s="33"/>
      <c r="K842" s="34"/>
      <c r="L842" s="35"/>
      <c r="M842" s="35"/>
      <c r="N842" s="35"/>
      <c r="O842" s="31" t="s">
        <v>90</v>
      </c>
      <c r="P842" s="31" t="s">
        <v>7</v>
      </c>
      <c r="Q842" s="33"/>
      <c r="R842" s="33"/>
      <c r="S842" s="31" t="s">
        <v>7</v>
      </c>
      <c r="T842" s="32">
        <v>44865.0</v>
      </c>
      <c r="U842" s="31" t="s">
        <v>61</v>
      </c>
      <c r="V842" s="31" t="s">
        <v>194</v>
      </c>
      <c r="W842" s="29"/>
      <c r="X842" s="29"/>
      <c r="Y842" s="29"/>
      <c r="Z842" s="29"/>
      <c r="AA842" s="29"/>
      <c r="AB842" s="29"/>
      <c r="AC842" s="29"/>
      <c r="AD842" s="29"/>
      <c r="AE842" s="29"/>
      <c r="AF842" s="29"/>
    </row>
    <row r="843">
      <c r="A843" s="31">
        <v>842.0</v>
      </c>
      <c r="B843" s="31" t="s">
        <v>144</v>
      </c>
      <c r="C843" s="31" t="s">
        <v>747</v>
      </c>
      <c r="D843" s="31" t="s">
        <v>1371</v>
      </c>
      <c r="E843" s="31" t="s">
        <v>347</v>
      </c>
      <c r="F843" s="31">
        <v>1.0</v>
      </c>
      <c r="G843" s="31" t="s">
        <v>97</v>
      </c>
      <c r="H843" s="32">
        <v>44697.0</v>
      </c>
      <c r="I843" s="35"/>
      <c r="J843" s="33"/>
      <c r="K843" s="34"/>
      <c r="L843" s="35"/>
      <c r="M843" s="35"/>
      <c r="N843" s="35"/>
      <c r="O843" s="31" t="s">
        <v>90</v>
      </c>
      <c r="P843" s="31" t="s">
        <v>83</v>
      </c>
      <c r="Q843" s="33"/>
      <c r="R843" s="33"/>
      <c r="S843" s="31" t="s">
        <v>132</v>
      </c>
      <c r="T843" s="32">
        <v>44865.0</v>
      </c>
      <c r="U843" s="31" t="s">
        <v>61</v>
      </c>
      <c r="V843" s="31" t="s">
        <v>194</v>
      </c>
      <c r="W843" s="29"/>
      <c r="X843" s="29"/>
      <c r="Y843" s="29"/>
      <c r="Z843" s="29"/>
      <c r="AA843" s="29"/>
      <c r="AB843" s="29"/>
      <c r="AC843" s="29"/>
      <c r="AD843" s="29"/>
      <c r="AE843" s="29"/>
      <c r="AF843" s="29"/>
    </row>
    <row r="844">
      <c r="A844" s="31">
        <v>843.0</v>
      </c>
      <c r="B844" s="31" t="s">
        <v>144</v>
      </c>
      <c r="C844" s="31" t="s">
        <v>747</v>
      </c>
      <c r="D844" s="31" t="s">
        <v>1372</v>
      </c>
      <c r="E844" s="31" t="s">
        <v>347</v>
      </c>
      <c r="F844" s="31">
        <v>1.0</v>
      </c>
      <c r="G844" s="31" t="s">
        <v>97</v>
      </c>
      <c r="H844" s="32">
        <v>44697.0</v>
      </c>
      <c r="I844" s="35"/>
      <c r="J844" s="33"/>
      <c r="K844" s="34"/>
      <c r="L844" s="35"/>
      <c r="M844" s="35"/>
      <c r="N844" s="35"/>
      <c r="O844" s="31" t="s">
        <v>90</v>
      </c>
      <c r="P844" s="31" t="s">
        <v>83</v>
      </c>
      <c r="Q844" s="33"/>
      <c r="R844" s="33"/>
      <c r="S844" s="31" t="s">
        <v>132</v>
      </c>
      <c r="T844" s="32">
        <v>44865.0</v>
      </c>
      <c r="U844" s="31" t="s">
        <v>61</v>
      </c>
      <c r="V844" s="31" t="s">
        <v>194</v>
      </c>
      <c r="W844" s="29"/>
      <c r="X844" s="29"/>
      <c r="Y844" s="29"/>
      <c r="Z844" s="29"/>
      <c r="AA844" s="29"/>
      <c r="AB844" s="29"/>
      <c r="AC844" s="29"/>
      <c r="AD844" s="29"/>
      <c r="AE844" s="29"/>
      <c r="AF844" s="29"/>
    </row>
    <row r="845">
      <c r="A845" s="31">
        <v>844.0</v>
      </c>
      <c r="B845" s="31" t="s">
        <v>144</v>
      </c>
      <c r="C845" s="31" t="s">
        <v>747</v>
      </c>
      <c r="D845" s="31" t="s">
        <v>1186</v>
      </c>
      <c r="E845" s="31" t="s">
        <v>347</v>
      </c>
      <c r="F845" s="31">
        <v>1.0</v>
      </c>
      <c r="G845" s="31" t="s">
        <v>97</v>
      </c>
      <c r="H845" s="32">
        <v>44697.0</v>
      </c>
      <c r="I845" s="35"/>
      <c r="J845" s="33"/>
      <c r="K845" s="34"/>
      <c r="L845" s="35"/>
      <c r="M845" s="35"/>
      <c r="N845" s="35"/>
      <c r="O845" s="31" t="s">
        <v>90</v>
      </c>
      <c r="P845" s="31" t="s">
        <v>71</v>
      </c>
      <c r="Q845" s="33"/>
      <c r="R845" s="33"/>
      <c r="S845" s="31" t="s">
        <v>90</v>
      </c>
      <c r="T845" s="32">
        <v>44887.0</v>
      </c>
      <c r="U845" s="31" t="s">
        <v>61</v>
      </c>
      <c r="V845" s="31" t="s">
        <v>1373</v>
      </c>
      <c r="W845" s="29"/>
      <c r="X845" s="29"/>
      <c r="Y845" s="29"/>
      <c r="Z845" s="29"/>
      <c r="AA845" s="29"/>
      <c r="AB845" s="29"/>
      <c r="AC845" s="29"/>
      <c r="AD845" s="29"/>
      <c r="AE845" s="29"/>
      <c r="AF845" s="29"/>
    </row>
    <row r="846">
      <c r="A846" s="31">
        <v>845.0</v>
      </c>
      <c r="B846" s="31" t="s">
        <v>190</v>
      </c>
      <c r="C846" s="31" t="s">
        <v>800</v>
      </c>
      <c r="D846" s="31" t="s">
        <v>1362</v>
      </c>
      <c r="E846" s="31" t="s">
        <v>430</v>
      </c>
      <c r="F846" s="31">
        <v>2.0</v>
      </c>
      <c r="G846" s="31" t="s">
        <v>97</v>
      </c>
      <c r="H846" s="32">
        <v>44697.0</v>
      </c>
      <c r="I846" s="35"/>
      <c r="J846" s="33"/>
      <c r="K846" s="34"/>
      <c r="L846" s="35"/>
      <c r="M846" s="35"/>
      <c r="N846" s="35"/>
      <c r="O846" s="31" t="s">
        <v>90</v>
      </c>
      <c r="P846" s="31" t="s">
        <v>71</v>
      </c>
      <c r="Q846" s="33"/>
      <c r="R846" s="33"/>
      <c r="S846" s="31" t="s">
        <v>90</v>
      </c>
      <c r="T846" s="32">
        <v>44865.0</v>
      </c>
      <c r="U846" s="31" t="s">
        <v>61</v>
      </c>
      <c r="V846" s="31" t="s">
        <v>194</v>
      </c>
      <c r="W846" s="29"/>
      <c r="X846" s="29"/>
      <c r="Y846" s="29"/>
      <c r="Z846" s="29"/>
      <c r="AA846" s="29"/>
      <c r="AB846" s="29"/>
      <c r="AC846" s="29"/>
      <c r="AD846" s="29"/>
      <c r="AE846" s="29"/>
      <c r="AF846" s="29"/>
    </row>
    <row r="847">
      <c r="A847" s="31">
        <v>846.0</v>
      </c>
      <c r="B847" s="31" t="s">
        <v>190</v>
      </c>
      <c r="C847" s="31" t="s">
        <v>800</v>
      </c>
      <c r="D847" s="31" t="s">
        <v>1363</v>
      </c>
      <c r="E847" s="31" t="s">
        <v>81</v>
      </c>
      <c r="F847" s="31">
        <v>2.0</v>
      </c>
      <c r="G847" s="31" t="s">
        <v>97</v>
      </c>
      <c r="H847" s="32">
        <v>44697.0</v>
      </c>
      <c r="I847" s="35"/>
      <c r="J847" s="33"/>
      <c r="K847" s="34"/>
      <c r="L847" s="35"/>
      <c r="M847" s="35"/>
      <c r="N847" s="35"/>
      <c r="O847" s="31" t="s">
        <v>90</v>
      </c>
      <c r="P847" s="31" t="s">
        <v>71</v>
      </c>
      <c r="Q847" s="33"/>
      <c r="R847" s="33"/>
      <c r="S847" s="31" t="s">
        <v>90</v>
      </c>
      <c r="T847" s="32">
        <v>44865.0</v>
      </c>
      <c r="U847" s="31" t="s">
        <v>61</v>
      </c>
      <c r="V847" s="31" t="s">
        <v>194</v>
      </c>
      <c r="W847" s="29"/>
      <c r="X847" s="29"/>
      <c r="Y847" s="29"/>
      <c r="Z847" s="29"/>
      <c r="AA847" s="29"/>
      <c r="AB847" s="29"/>
      <c r="AC847" s="29"/>
      <c r="AD847" s="29"/>
      <c r="AE847" s="29"/>
      <c r="AF847" s="29"/>
    </row>
    <row r="848">
      <c r="A848" s="31">
        <v>847.0</v>
      </c>
      <c r="B848" s="31" t="s">
        <v>190</v>
      </c>
      <c r="C848" s="31" t="s">
        <v>800</v>
      </c>
      <c r="D848" s="31" t="s">
        <v>1364</v>
      </c>
      <c r="E848" s="31" t="s">
        <v>81</v>
      </c>
      <c r="F848" s="31">
        <v>2.0</v>
      </c>
      <c r="G848" s="31" t="s">
        <v>97</v>
      </c>
      <c r="H848" s="32">
        <v>44697.0</v>
      </c>
      <c r="I848" s="35"/>
      <c r="J848" s="33"/>
      <c r="K848" s="34"/>
      <c r="L848" s="35"/>
      <c r="M848" s="35"/>
      <c r="N848" s="35"/>
      <c r="O848" s="31" t="s">
        <v>90</v>
      </c>
      <c r="P848" s="31" t="s">
        <v>71</v>
      </c>
      <c r="Q848" s="33"/>
      <c r="R848" s="33"/>
      <c r="S848" s="31" t="s">
        <v>90</v>
      </c>
      <c r="T848" s="32">
        <v>44865.0</v>
      </c>
      <c r="U848" s="31" t="s">
        <v>61</v>
      </c>
      <c r="V848" s="31" t="s">
        <v>194</v>
      </c>
      <c r="W848" s="29"/>
      <c r="X848" s="29"/>
      <c r="Y848" s="29"/>
      <c r="Z848" s="29"/>
      <c r="AA848" s="29"/>
      <c r="AB848" s="29"/>
      <c r="AC848" s="29"/>
      <c r="AD848" s="29"/>
      <c r="AE848" s="29"/>
      <c r="AF848" s="29"/>
    </row>
    <row r="849">
      <c r="A849" s="31">
        <v>848.0</v>
      </c>
      <c r="B849" s="31" t="s">
        <v>190</v>
      </c>
      <c r="C849" s="31" t="s">
        <v>800</v>
      </c>
      <c r="D849" s="31" t="s">
        <v>1374</v>
      </c>
      <c r="E849" s="31" t="s">
        <v>347</v>
      </c>
      <c r="F849" s="31">
        <v>1.0</v>
      </c>
      <c r="G849" s="31" t="s">
        <v>97</v>
      </c>
      <c r="H849" s="32">
        <v>44697.0</v>
      </c>
      <c r="I849" s="35"/>
      <c r="J849" s="33"/>
      <c r="K849" s="34"/>
      <c r="L849" s="35"/>
      <c r="M849" s="35"/>
      <c r="N849" s="35"/>
      <c r="O849" s="31" t="s">
        <v>90</v>
      </c>
      <c r="P849" s="31" t="s">
        <v>83</v>
      </c>
      <c r="Q849" s="33"/>
      <c r="R849" s="33"/>
      <c r="S849" s="31" t="s">
        <v>132</v>
      </c>
      <c r="T849" s="32">
        <v>44865.0</v>
      </c>
      <c r="U849" s="31" t="s">
        <v>61</v>
      </c>
      <c r="V849" s="31" t="s">
        <v>1366</v>
      </c>
      <c r="W849" s="29"/>
      <c r="X849" s="29"/>
      <c r="Y849" s="29"/>
      <c r="Z849" s="29"/>
      <c r="AA849" s="29"/>
      <c r="AB849" s="29"/>
      <c r="AC849" s="29"/>
      <c r="AD849" s="29"/>
      <c r="AE849" s="29"/>
      <c r="AF849" s="29"/>
    </row>
    <row r="850">
      <c r="A850" s="31">
        <v>849.0</v>
      </c>
      <c r="B850" s="31" t="s">
        <v>190</v>
      </c>
      <c r="C850" s="31" t="s">
        <v>800</v>
      </c>
      <c r="D850" s="31" t="s">
        <v>1367</v>
      </c>
      <c r="E850" s="31" t="s">
        <v>347</v>
      </c>
      <c r="F850" s="31">
        <v>1.0</v>
      </c>
      <c r="G850" s="31" t="s">
        <v>97</v>
      </c>
      <c r="H850" s="32">
        <v>44697.0</v>
      </c>
      <c r="I850" s="35"/>
      <c r="J850" s="33"/>
      <c r="K850" s="34"/>
      <c r="L850" s="35"/>
      <c r="M850" s="35"/>
      <c r="N850" s="35"/>
      <c r="O850" s="31" t="s">
        <v>90</v>
      </c>
      <c r="P850" s="31" t="s">
        <v>83</v>
      </c>
      <c r="Q850" s="33"/>
      <c r="R850" s="33"/>
      <c r="S850" s="31" t="s">
        <v>132</v>
      </c>
      <c r="T850" s="32">
        <v>44865.0</v>
      </c>
      <c r="U850" s="31" t="s">
        <v>61</v>
      </c>
      <c r="V850" s="31" t="s">
        <v>194</v>
      </c>
      <c r="W850" s="29"/>
      <c r="X850" s="29"/>
      <c r="Y850" s="29"/>
      <c r="Z850" s="29"/>
      <c r="AA850" s="29"/>
      <c r="AB850" s="29"/>
      <c r="AC850" s="29"/>
      <c r="AD850" s="29"/>
      <c r="AE850" s="29"/>
      <c r="AF850" s="29"/>
    </row>
    <row r="851">
      <c r="A851" s="31">
        <v>850.0</v>
      </c>
      <c r="B851" s="31" t="s">
        <v>190</v>
      </c>
      <c r="C851" s="31" t="s">
        <v>800</v>
      </c>
      <c r="D851" s="31" t="s">
        <v>1368</v>
      </c>
      <c r="E851" s="31" t="s">
        <v>347</v>
      </c>
      <c r="F851" s="31">
        <v>1.0</v>
      </c>
      <c r="G851" s="31" t="s">
        <v>97</v>
      </c>
      <c r="H851" s="32">
        <v>44697.0</v>
      </c>
      <c r="I851" s="35"/>
      <c r="J851" s="33"/>
      <c r="K851" s="34"/>
      <c r="L851" s="35"/>
      <c r="M851" s="35"/>
      <c r="N851" s="35"/>
      <c r="O851" s="31" t="s">
        <v>90</v>
      </c>
      <c r="P851" s="31" t="s">
        <v>7</v>
      </c>
      <c r="Q851" s="33"/>
      <c r="R851" s="33"/>
      <c r="S851" s="31" t="s">
        <v>7</v>
      </c>
      <c r="T851" s="32">
        <v>44865.0</v>
      </c>
      <c r="U851" s="31" t="s">
        <v>61</v>
      </c>
      <c r="V851" s="31" t="s">
        <v>194</v>
      </c>
      <c r="W851" s="29"/>
      <c r="X851" s="29"/>
      <c r="Y851" s="29"/>
      <c r="Z851" s="29"/>
      <c r="AA851" s="29"/>
      <c r="AB851" s="29"/>
      <c r="AC851" s="29"/>
      <c r="AD851" s="29"/>
      <c r="AE851" s="29"/>
      <c r="AF851" s="29"/>
    </row>
    <row r="852">
      <c r="A852" s="31">
        <v>851.0</v>
      </c>
      <c r="B852" s="31" t="s">
        <v>190</v>
      </c>
      <c r="C852" s="31" t="s">
        <v>800</v>
      </c>
      <c r="D852" s="31" t="s">
        <v>1369</v>
      </c>
      <c r="E852" s="31" t="s">
        <v>347</v>
      </c>
      <c r="F852" s="31">
        <v>1.0</v>
      </c>
      <c r="G852" s="31" t="s">
        <v>97</v>
      </c>
      <c r="H852" s="32">
        <v>44697.0</v>
      </c>
      <c r="I852" s="35"/>
      <c r="J852" s="33"/>
      <c r="K852" s="34"/>
      <c r="L852" s="35"/>
      <c r="M852" s="35"/>
      <c r="N852" s="35"/>
      <c r="O852" s="31" t="s">
        <v>90</v>
      </c>
      <c r="P852" s="31" t="s">
        <v>83</v>
      </c>
      <c r="Q852" s="33"/>
      <c r="R852" s="33"/>
      <c r="S852" s="31" t="s">
        <v>132</v>
      </c>
      <c r="T852" s="32">
        <v>44865.0</v>
      </c>
      <c r="U852" s="31" t="s">
        <v>61</v>
      </c>
      <c r="V852" s="31" t="s">
        <v>194</v>
      </c>
      <c r="W852" s="29"/>
      <c r="X852" s="29"/>
      <c r="Y852" s="29"/>
      <c r="Z852" s="29"/>
      <c r="AA852" s="29"/>
      <c r="AB852" s="29"/>
      <c r="AC852" s="29"/>
      <c r="AD852" s="29"/>
      <c r="AE852" s="29"/>
      <c r="AF852" s="29"/>
    </row>
    <row r="853">
      <c r="A853" s="31">
        <v>852.0</v>
      </c>
      <c r="B853" s="31" t="s">
        <v>190</v>
      </c>
      <c r="C853" s="31" t="s">
        <v>800</v>
      </c>
      <c r="D853" s="31" t="s">
        <v>1370</v>
      </c>
      <c r="E853" s="31" t="s">
        <v>347</v>
      </c>
      <c r="F853" s="31">
        <v>1.0</v>
      </c>
      <c r="G853" s="31" t="s">
        <v>97</v>
      </c>
      <c r="H853" s="32">
        <v>44697.0</v>
      </c>
      <c r="I853" s="35"/>
      <c r="J853" s="33"/>
      <c r="K853" s="34"/>
      <c r="L853" s="35"/>
      <c r="M853" s="35"/>
      <c r="N853" s="35"/>
      <c r="O853" s="31" t="s">
        <v>90</v>
      </c>
      <c r="P853" s="31" t="s">
        <v>7</v>
      </c>
      <c r="Q853" s="33"/>
      <c r="R853" s="33"/>
      <c r="S853" s="31" t="s">
        <v>7</v>
      </c>
      <c r="T853" s="32">
        <v>44865.0</v>
      </c>
      <c r="U853" s="31" t="s">
        <v>61</v>
      </c>
      <c r="V853" s="31" t="s">
        <v>194</v>
      </c>
      <c r="W853" s="29"/>
      <c r="X853" s="29"/>
      <c r="Y853" s="29"/>
      <c r="Z853" s="29"/>
      <c r="AA853" s="29"/>
      <c r="AB853" s="29"/>
      <c r="AC853" s="29"/>
      <c r="AD853" s="29"/>
      <c r="AE853" s="29"/>
      <c r="AF853" s="29"/>
    </row>
    <row r="854">
      <c r="A854" s="31">
        <v>853.0</v>
      </c>
      <c r="B854" s="31" t="s">
        <v>190</v>
      </c>
      <c r="C854" s="31" t="s">
        <v>800</v>
      </c>
      <c r="D854" s="31" t="s">
        <v>1375</v>
      </c>
      <c r="E854" s="31" t="s">
        <v>347</v>
      </c>
      <c r="F854" s="31">
        <v>1.0</v>
      </c>
      <c r="G854" s="31" t="s">
        <v>97</v>
      </c>
      <c r="H854" s="32">
        <v>44697.0</v>
      </c>
      <c r="I854" s="35"/>
      <c r="J854" s="33"/>
      <c r="K854" s="34"/>
      <c r="L854" s="35"/>
      <c r="M854" s="35"/>
      <c r="N854" s="35"/>
      <c r="O854" s="31" t="s">
        <v>90</v>
      </c>
      <c r="P854" s="31" t="s">
        <v>83</v>
      </c>
      <c r="Q854" s="33"/>
      <c r="R854" s="33"/>
      <c r="S854" s="31" t="s">
        <v>132</v>
      </c>
      <c r="T854" s="32">
        <v>44865.0</v>
      </c>
      <c r="U854" s="31" t="s">
        <v>61</v>
      </c>
      <c r="V854" s="31" t="s">
        <v>194</v>
      </c>
      <c r="W854" s="29"/>
      <c r="X854" s="29"/>
      <c r="Y854" s="29"/>
      <c r="Z854" s="29"/>
      <c r="AA854" s="29"/>
      <c r="AB854" s="29"/>
      <c r="AC854" s="29"/>
      <c r="AD854" s="29"/>
      <c r="AE854" s="29"/>
      <c r="AF854" s="29"/>
    </row>
    <row r="855">
      <c r="A855" s="31">
        <v>854.0</v>
      </c>
      <c r="B855" s="31" t="s">
        <v>190</v>
      </c>
      <c r="C855" s="31" t="s">
        <v>800</v>
      </c>
      <c r="D855" s="31" t="s">
        <v>1376</v>
      </c>
      <c r="E855" s="31" t="s">
        <v>347</v>
      </c>
      <c r="F855" s="31">
        <v>1.0</v>
      </c>
      <c r="G855" s="31" t="s">
        <v>97</v>
      </c>
      <c r="H855" s="32">
        <v>44697.0</v>
      </c>
      <c r="I855" s="35"/>
      <c r="J855" s="33"/>
      <c r="K855" s="34"/>
      <c r="L855" s="35"/>
      <c r="M855" s="35"/>
      <c r="N855" s="35"/>
      <c r="O855" s="31" t="s">
        <v>90</v>
      </c>
      <c r="P855" s="31" t="s">
        <v>83</v>
      </c>
      <c r="Q855" s="33"/>
      <c r="R855" s="33"/>
      <c r="S855" s="31" t="s">
        <v>132</v>
      </c>
      <c r="T855" s="32">
        <v>44865.0</v>
      </c>
      <c r="U855" s="31" t="s">
        <v>61</v>
      </c>
      <c r="V855" s="31" t="s">
        <v>194</v>
      </c>
      <c r="W855" s="29"/>
      <c r="X855" s="29"/>
      <c r="Y855" s="29"/>
      <c r="Z855" s="29"/>
      <c r="AA855" s="29"/>
      <c r="AB855" s="29"/>
      <c r="AC855" s="29"/>
      <c r="AD855" s="29"/>
      <c r="AE855" s="29"/>
      <c r="AF855" s="29"/>
    </row>
    <row r="856">
      <c r="A856" s="31">
        <v>855.0</v>
      </c>
      <c r="B856" s="31" t="s">
        <v>150</v>
      </c>
      <c r="C856" s="31" t="s">
        <v>829</v>
      </c>
      <c r="D856" s="31" t="s">
        <v>1377</v>
      </c>
      <c r="E856" s="31" t="s">
        <v>347</v>
      </c>
      <c r="F856" s="31">
        <v>1.0</v>
      </c>
      <c r="G856" s="31" t="s">
        <v>97</v>
      </c>
      <c r="H856" s="32">
        <v>44698.0</v>
      </c>
      <c r="I856" s="35"/>
      <c r="J856" s="33"/>
      <c r="K856" s="34"/>
      <c r="L856" s="35"/>
      <c r="M856" s="35"/>
      <c r="N856" s="35"/>
      <c r="O856" s="31" t="s">
        <v>298</v>
      </c>
      <c r="P856" s="31" t="s">
        <v>60</v>
      </c>
      <c r="Q856" s="31" t="s">
        <v>71</v>
      </c>
      <c r="R856" s="33"/>
      <c r="S856" s="35"/>
      <c r="T856" s="33"/>
      <c r="U856" s="31" t="s">
        <v>61</v>
      </c>
      <c r="V856" s="31"/>
      <c r="W856" s="29"/>
      <c r="X856" s="29"/>
      <c r="Y856" s="29"/>
      <c r="Z856" s="29"/>
      <c r="AA856" s="29"/>
      <c r="AB856" s="29"/>
      <c r="AC856" s="29"/>
      <c r="AD856" s="29"/>
      <c r="AE856" s="29"/>
      <c r="AF856" s="29"/>
    </row>
    <row r="857">
      <c r="A857" s="31">
        <v>856.0</v>
      </c>
      <c r="B857" s="31" t="s">
        <v>150</v>
      </c>
      <c r="C857" s="31" t="s">
        <v>829</v>
      </c>
      <c r="D857" s="31" t="s">
        <v>1378</v>
      </c>
      <c r="E857" s="31" t="s">
        <v>347</v>
      </c>
      <c r="F857" s="31">
        <v>1.0</v>
      </c>
      <c r="G857" s="31" t="s">
        <v>97</v>
      </c>
      <c r="H857" s="32">
        <v>44698.0</v>
      </c>
      <c r="I857" s="35"/>
      <c r="J857" s="33"/>
      <c r="K857" s="34"/>
      <c r="L857" s="35"/>
      <c r="M857" s="35"/>
      <c r="N857" s="35"/>
      <c r="O857" s="31" t="s">
        <v>298</v>
      </c>
      <c r="P857" s="31" t="s">
        <v>60</v>
      </c>
      <c r="Q857" s="31" t="s">
        <v>71</v>
      </c>
      <c r="R857" s="33"/>
      <c r="S857" s="35"/>
      <c r="T857" s="33"/>
      <c r="U857" s="31" t="s">
        <v>61</v>
      </c>
      <c r="V857" s="31"/>
      <c r="W857" s="29"/>
      <c r="X857" s="29"/>
      <c r="Y857" s="29"/>
      <c r="Z857" s="29"/>
      <c r="AA857" s="29"/>
      <c r="AB857" s="29"/>
      <c r="AC857" s="29"/>
      <c r="AD857" s="29"/>
      <c r="AE857" s="29"/>
      <c r="AF857" s="29"/>
    </row>
    <row r="858">
      <c r="A858" s="31">
        <v>857.0</v>
      </c>
      <c r="B858" s="31" t="s">
        <v>150</v>
      </c>
      <c r="C858" s="31" t="s">
        <v>829</v>
      </c>
      <c r="D858" s="31" t="s">
        <v>1379</v>
      </c>
      <c r="E858" s="31" t="s">
        <v>347</v>
      </c>
      <c r="F858" s="31">
        <v>1.0</v>
      </c>
      <c r="G858" s="31" t="s">
        <v>97</v>
      </c>
      <c r="H858" s="32">
        <v>44698.0</v>
      </c>
      <c r="I858" s="35"/>
      <c r="J858" s="33"/>
      <c r="K858" s="34"/>
      <c r="L858" s="35"/>
      <c r="M858" s="35"/>
      <c r="N858" s="35"/>
      <c r="O858" s="31" t="s">
        <v>298</v>
      </c>
      <c r="P858" s="31" t="s">
        <v>60</v>
      </c>
      <c r="Q858" s="31" t="s">
        <v>71</v>
      </c>
      <c r="R858" s="33"/>
      <c r="S858" s="35"/>
      <c r="T858" s="33"/>
      <c r="U858" s="31" t="s">
        <v>61</v>
      </c>
      <c r="V858" s="31"/>
      <c r="W858" s="29"/>
      <c r="X858" s="29"/>
      <c r="Y858" s="29"/>
      <c r="Z858" s="29"/>
      <c r="AA858" s="29"/>
      <c r="AB858" s="29"/>
      <c r="AC858" s="29"/>
      <c r="AD858" s="29"/>
      <c r="AE858" s="29"/>
      <c r="AF858" s="29"/>
    </row>
    <row r="859">
      <c r="A859" s="31">
        <v>858.0</v>
      </c>
      <c r="B859" s="31" t="s">
        <v>150</v>
      </c>
      <c r="C859" s="31" t="s">
        <v>829</v>
      </c>
      <c r="D859" s="31" t="s">
        <v>1380</v>
      </c>
      <c r="E859" s="31" t="s">
        <v>347</v>
      </c>
      <c r="F859" s="31">
        <v>1.0</v>
      </c>
      <c r="G859" s="31" t="s">
        <v>97</v>
      </c>
      <c r="H859" s="32">
        <v>44699.0</v>
      </c>
      <c r="I859" s="35"/>
      <c r="J859" s="33"/>
      <c r="K859" s="34"/>
      <c r="L859" s="35"/>
      <c r="M859" s="35"/>
      <c r="N859" s="35"/>
      <c r="O859" s="31" t="s">
        <v>298</v>
      </c>
      <c r="P859" s="31" t="s">
        <v>60</v>
      </c>
      <c r="Q859" s="31" t="s">
        <v>71</v>
      </c>
      <c r="R859" s="33"/>
      <c r="S859" s="35"/>
      <c r="T859" s="33"/>
      <c r="U859" s="31" t="s">
        <v>61</v>
      </c>
      <c r="V859" s="31"/>
      <c r="W859" s="29"/>
      <c r="X859" s="29"/>
      <c r="Y859" s="29"/>
      <c r="Z859" s="29"/>
      <c r="AA859" s="29"/>
      <c r="AB859" s="29"/>
      <c r="AC859" s="29"/>
      <c r="AD859" s="29"/>
      <c r="AE859" s="29"/>
      <c r="AF859" s="29"/>
    </row>
    <row r="860">
      <c r="A860" s="31">
        <v>859.0</v>
      </c>
      <c r="B860" s="31" t="s">
        <v>150</v>
      </c>
      <c r="C860" s="31" t="s">
        <v>829</v>
      </c>
      <c r="D860" s="31" t="s">
        <v>1381</v>
      </c>
      <c r="E860" s="31" t="s">
        <v>67</v>
      </c>
      <c r="F860" s="31">
        <v>3.0</v>
      </c>
      <c r="G860" s="31" t="s">
        <v>97</v>
      </c>
      <c r="H860" s="32">
        <v>44699.0</v>
      </c>
      <c r="I860" s="35"/>
      <c r="J860" s="33"/>
      <c r="K860" s="34"/>
      <c r="L860" s="35"/>
      <c r="M860" s="35"/>
      <c r="N860" s="35"/>
      <c r="O860" s="31" t="s">
        <v>298</v>
      </c>
      <c r="P860" s="31" t="s">
        <v>60</v>
      </c>
      <c r="Q860" s="31" t="s">
        <v>71</v>
      </c>
      <c r="R860" s="33"/>
      <c r="S860" s="35"/>
      <c r="T860" s="33"/>
      <c r="U860" s="31" t="s">
        <v>61</v>
      </c>
      <c r="V860" s="31"/>
      <c r="W860" s="29"/>
      <c r="X860" s="29"/>
      <c r="Y860" s="29"/>
      <c r="Z860" s="29"/>
      <c r="AA860" s="29"/>
      <c r="AB860" s="29"/>
      <c r="AC860" s="29"/>
      <c r="AD860" s="29"/>
      <c r="AE860" s="29"/>
      <c r="AF860" s="29"/>
    </row>
    <row r="861">
      <c r="A861" s="31">
        <v>860.0</v>
      </c>
      <c r="B861" s="31" t="s">
        <v>150</v>
      </c>
      <c r="C861" s="31" t="s">
        <v>829</v>
      </c>
      <c r="D861" s="31" t="s">
        <v>1382</v>
      </c>
      <c r="E861" s="31" t="s">
        <v>67</v>
      </c>
      <c r="F861" s="31">
        <v>3.0</v>
      </c>
      <c r="G861" s="31" t="s">
        <v>97</v>
      </c>
      <c r="H861" s="32">
        <v>44699.0</v>
      </c>
      <c r="I861" s="35"/>
      <c r="J861" s="33"/>
      <c r="K861" s="34"/>
      <c r="L861" s="35"/>
      <c r="M861" s="35"/>
      <c r="N861" s="35"/>
      <c r="O861" s="31" t="s">
        <v>298</v>
      </c>
      <c r="P861" s="31" t="s">
        <v>60</v>
      </c>
      <c r="Q861" s="31" t="s">
        <v>71</v>
      </c>
      <c r="R861" s="33"/>
      <c r="S861" s="35"/>
      <c r="T861" s="33"/>
      <c r="U861" s="31" t="s">
        <v>61</v>
      </c>
      <c r="V861" s="31"/>
      <c r="W861" s="29"/>
      <c r="X861" s="29"/>
      <c r="Y861" s="29"/>
      <c r="Z861" s="29"/>
      <c r="AA861" s="29"/>
      <c r="AB861" s="29"/>
      <c r="AC861" s="29"/>
      <c r="AD861" s="29"/>
      <c r="AE861" s="29"/>
      <c r="AF861" s="29"/>
    </row>
    <row r="862">
      <c r="A862" s="31">
        <v>861.0</v>
      </c>
      <c r="B862" s="31" t="s">
        <v>150</v>
      </c>
      <c r="C862" s="31" t="s">
        <v>829</v>
      </c>
      <c r="D862" s="31" t="s">
        <v>1383</v>
      </c>
      <c r="E862" s="31" t="s">
        <v>67</v>
      </c>
      <c r="F862" s="31">
        <v>3.0</v>
      </c>
      <c r="G862" s="31" t="s">
        <v>97</v>
      </c>
      <c r="H862" s="32">
        <v>44699.0</v>
      </c>
      <c r="I862" s="35"/>
      <c r="J862" s="33"/>
      <c r="K862" s="34"/>
      <c r="L862" s="35"/>
      <c r="M862" s="35"/>
      <c r="N862" s="35"/>
      <c r="O862" s="31" t="s">
        <v>298</v>
      </c>
      <c r="P862" s="31" t="s">
        <v>60</v>
      </c>
      <c r="Q862" s="31" t="s">
        <v>71</v>
      </c>
      <c r="R862" s="33"/>
      <c r="S862" s="35"/>
      <c r="T862" s="33"/>
      <c r="U862" s="31" t="s">
        <v>61</v>
      </c>
      <c r="V862" s="31"/>
      <c r="W862" s="29"/>
      <c r="X862" s="29"/>
      <c r="Y862" s="29"/>
      <c r="Z862" s="29"/>
      <c r="AA862" s="29"/>
      <c r="AB862" s="29"/>
      <c r="AC862" s="29"/>
      <c r="AD862" s="29"/>
      <c r="AE862" s="29"/>
      <c r="AF862" s="29"/>
    </row>
    <row r="863">
      <c r="A863" s="31">
        <v>862.0</v>
      </c>
      <c r="B863" s="31" t="s">
        <v>150</v>
      </c>
      <c r="C863" s="31" t="s">
        <v>829</v>
      </c>
      <c r="D863" s="31" t="s">
        <v>1384</v>
      </c>
      <c r="E863" s="31" t="s">
        <v>347</v>
      </c>
      <c r="F863" s="31">
        <v>1.0</v>
      </c>
      <c r="G863" s="31" t="s">
        <v>97</v>
      </c>
      <c r="H863" s="32">
        <v>44699.0</v>
      </c>
      <c r="I863" s="35"/>
      <c r="J863" s="33"/>
      <c r="K863" s="34"/>
      <c r="L863" s="35"/>
      <c r="M863" s="35"/>
      <c r="N863" s="35"/>
      <c r="O863" s="31" t="s">
        <v>298</v>
      </c>
      <c r="P863" s="31" t="s">
        <v>60</v>
      </c>
      <c r="Q863" s="31" t="s">
        <v>71</v>
      </c>
      <c r="R863" s="33"/>
      <c r="S863" s="35"/>
      <c r="T863" s="33"/>
      <c r="U863" s="31" t="s">
        <v>61</v>
      </c>
      <c r="V863" s="31"/>
      <c r="W863" s="29"/>
      <c r="X863" s="29"/>
      <c r="Y863" s="29"/>
      <c r="Z863" s="29"/>
      <c r="AA863" s="29"/>
      <c r="AB863" s="29"/>
      <c r="AC863" s="29"/>
      <c r="AD863" s="29"/>
      <c r="AE863" s="29"/>
      <c r="AF863" s="29"/>
    </row>
    <row r="864">
      <c r="A864" s="31">
        <v>863.0</v>
      </c>
      <c r="B864" s="31" t="s">
        <v>150</v>
      </c>
      <c r="C864" s="31" t="s">
        <v>829</v>
      </c>
      <c r="D864" s="31" t="s">
        <v>1385</v>
      </c>
      <c r="E864" s="31" t="s">
        <v>347</v>
      </c>
      <c r="F864" s="31">
        <v>1.0</v>
      </c>
      <c r="G864" s="31" t="s">
        <v>97</v>
      </c>
      <c r="H864" s="32">
        <v>44699.0</v>
      </c>
      <c r="I864" s="35"/>
      <c r="J864" s="33"/>
      <c r="K864" s="34"/>
      <c r="L864" s="35"/>
      <c r="M864" s="35"/>
      <c r="N864" s="35"/>
      <c r="O864" s="31" t="s">
        <v>298</v>
      </c>
      <c r="P864" s="31" t="s">
        <v>60</v>
      </c>
      <c r="Q864" s="31" t="s">
        <v>71</v>
      </c>
      <c r="R864" s="33"/>
      <c r="S864" s="35"/>
      <c r="T864" s="33"/>
      <c r="U864" s="31" t="s">
        <v>61</v>
      </c>
      <c r="V864" s="31"/>
      <c r="W864" s="29"/>
      <c r="X864" s="29"/>
      <c r="Y864" s="29"/>
      <c r="Z864" s="29"/>
      <c r="AA864" s="29"/>
      <c r="AB864" s="29"/>
      <c r="AC864" s="29"/>
      <c r="AD864" s="29"/>
      <c r="AE864" s="29"/>
      <c r="AF864" s="29"/>
    </row>
    <row r="865">
      <c r="A865" s="31">
        <v>864.0</v>
      </c>
      <c r="B865" s="31" t="s">
        <v>150</v>
      </c>
      <c r="C865" s="31" t="s">
        <v>829</v>
      </c>
      <c r="D865" s="31" t="s">
        <v>1386</v>
      </c>
      <c r="E865" s="31" t="s">
        <v>347</v>
      </c>
      <c r="F865" s="31">
        <v>1.0</v>
      </c>
      <c r="G865" s="31" t="s">
        <v>97</v>
      </c>
      <c r="H865" s="32">
        <v>44699.0</v>
      </c>
      <c r="I865" s="35"/>
      <c r="J865" s="33"/>
      <c r="K865" s="34"/>
      <c r="L865" s="35"/>
      <c r="M865" s="35"/>
      <c r="N865" s="35"/>
      <c r="O865" s="31" t="s">
        <v>298</v>
      </c>
      <c r="P865" s="31" t="s">
        <v>60</v>
      </c>
      <c r="Q865" s="31" t="s">
        <v>71</v>
      </c>
      <c r="R865" s="33"/>
      <c r="S865" s="35"/>
      <c r="T865" s="33"/>
      <c r="U865" s="31" t="s">
        <v>61</v>
      </c>
      <c r="V865" s="31"/>
      <c r="W865" s="29"/>
      <c r="X865" s="29"/>
      <c r="Y865" s="29"/>
      <c r="Z865" s="29"/>
      <c r="AA865" s="29"/>
      <c r="AB865" s="29"/>
      <c r="AC865" s="29"/>
      <c r="AD865" s="29"/>
      <c r="AE865" s="29"/>
      <c r="AF865" s="29"/>
    </row>
    <row r="866">
      <c r="A866" s="31">
        <v>865.0</v>
      </c>
      <c r="B866" s="31" t="s">
        <v>150</v>
      </c>
      <c r="C866" s="31" t="s">
        <v>829</v>
      </c>
      <c r="D866" s="31" t="s">
        <v>1387</v>
      </c>
      <c r="E866" s="31" t="s">
        <v>347</v>
      </c>
      <c r="F866" s="31">
        <v>1.0</v>
      </c>
      <c r="G866" s="31" t="s">
        <v>97</v>
      </c>
      <c r="H866" s="32">
        <v>44699.0</v>
      </c>
      <c r="I866" s="35"/>
      <c r="J866" s="33"/>
      <c r="K866" s="34"/>
      <c r="L866" s="35"/>
      <c r="M866" s="35"/>
      <c r="N866" s="35"/>
      <c r="O866" s="31" t="s">
        <v>298</v>
      </c>
      <c r="P866" s="31" t="s">
        <v>60</v>
      </c>
      <c r="Q866" s="31" t="s">
        <v>71</v>
      </c>
      <c r="R866" s="33"/>
      <c r="S866" s="35"/>
      <c r="T866" s="33"/>
      <c r="U866" s="31" t="s">
        <v>61</v>
      </c>
      <c r="V866" s="31"/>
      <c r="W866" s="29"/>
      <c r="X866" s="29"/>
      <c r="Y866" s="29"/>
      <c r="Z866" s="29"/>
      <c r="AA866" s="29"/>
      <c r="AB866" s="29"/>
      <c r="AC866" s="29"/>
      <c r="AD866" s="29"/>
      <c r="AE866" s="29"/>
      <c r="AF866" s="29"/>
    </row>
    <row r="867">
      <c r="A867" s="31">
        <v>866.0</v>
      </c>
      <c r="B867" s="31" t="s">
        <v>150</v>
      </c>
      <c r="C867" s="31" t="s">
        <v>829</v>
      </c>
      <c r="D867" s="31" t="s">
        <v>1388</v>
      </c>
      <c r="E867" s="31" t="s">
        <v>347</v>
      </c>
      <c r="F867" s="31">
        <v>1.0</v>
      </c>
      <c r="G867" s="31" t="s">
        <v>97</v>
      </c>
      <c r="H867" s="32">
        <v>44699.0</v>
      </c>
      <c r="I867" s="35"/>
      <c r="J867" s="33"/>
      <c r="K867" s="34"/>
      <c r="L867" s="35"/>
      <c r="M867" s="35"/>
      <c r="N867" s="35"/>
      <c r="O867" s="31" t="s">
        <v>298</v>
      </c>
      <c r="P867" s="31" t="s">
        <v>60</v>
      </c>
      <c r="Q867" s="31" t="s">
        <v>71</v>
      </c>
      <c r="R867" s="33"/>
      <c r="S867" s="35"/>
      <c r="T867" s="33"/>
      <c r="U867" s="31" t="s">
        <v>61</v>
      </c>
      <c r="V867" s="31"/>
      <c r="W867" s="29"/>
      <c r="X867" s="29"/>
      <c r="Y867" s="29"/>
      <c r="Z867" s="29"/>
      <c r="AA867" s="29"/>
      <c r="AB867" s="29"/>
      <c r="AC867" s="29"/>
      <c r="AD867" s="29"/>
      <c r="AE867" s="29"/>
      <c r="AF867" s="29"/>
    </row>
    <row r="868">
      <c r="A868" s="31">
        <v>867.0</v>
      </c>
      <c r="B868" s="31" t="s">
        <v>92</v>
      </c>
      <c r="C868" s="31" t="s">
        <v>995</v>
      </c>
      <c r="D868" s="31" t="s">
        <v>1389</v>
      </c>
      <c r="E868" s="31" t="s">
        <v>347</v>
      </c>
      <c r="F868" s="31">
        <v>1.0</v>
      </c>
      <c r="G868" s="31" t="s">
        <v>97</v>
      </c>
      <c r="H868" s="32">
        <v>44701.0</v>
      </c>
      <c r="I868" s="35"/>
      <c r="J868" s="33"/>
      <c r="K868" s="34"/>
      <c r="L868" s="35"/>
      <c r="M868" s="35"/>
      <c r="N868" s="35"/>
      <c r="O868" s="31" t="s">
        <v>298</v>
      </c>
      <c r="P868" s="31" t="s">
        <v>83</v>
      </c>
      <c r="Q868" s="31" t="s">
        <v>71</v>
      </c>
      <c r="R868" s="33"/>
      <c r="S868" s="31" t="s">
        <v>132</v>
      </c>
      <c r="T868" s="32">
        <v>44867.0</v>
      </c>
      <c r="U868" s="31" t="s">
        <v>61</v>
      </c>
      <c r="V868" s="31"/>
      <c r="W868" s="29"/>
      <c r="X868" s="29"/>
      <c r="Y868" s="29"/>
      <c r="Z868" s="29"/>
      <c r="AA868" s="29"/>
      <c r="AB868" s="29"/>
      <c r="AC868" s="29"/>
      <c r="AD868" s="29"/>
      <c r="AE868" s="29"/>
      <c r="AF868" s="29"/>
    </row>
    <row r="869">
      <c r="A869" s="31">
        <v>868.0</v>
      </c>
      <c r="B869" s="31" t="s">
        <v>92</v>
      </c>
      <c r="C869" s="31" t="s">
        <v>995</v>
      </c>
      <c r="D869" s="31" t="s">
        <v>1390</v>
      </c>
      <c r="E869" s="31" t="s">
        <v>347</v>
      </c>
      <c r="F869" s="31">
        <v>1.0</v>
      </c>
      <c r="G869" s="31" t="s">
        <v>97</v>
      </c>
      <c r="H869" s="32">
        <v>44701.0</v>
      </c>
      <c r="I869" s="35"/>
      <c r="J869" s="33"/>
      <c r="K869" s="34"/>
      <c r="L869" s="35"/>
      <c r="M869" s="35"/>
      <c r="N869" s="35"/>
      <c r="O869" s="31" t="s">
        <v>298</v>
      </c>
      <c r="P869" s="31" t="s">
        <v>83</v>
      </c>
      <c r="Q869" s="31" t="s">
        <v>71</v>
      </c>
      <c r="R869" s="33"/>
      <c r="S869" s="31" t="s">
        <v>132</v>
      </c>
      <c r="T869" s="32">
        <v>44867.0</v>
      </c>
      <c r="U869" s="31" t="s">
        <v>61</v>
      </c>
      <c r="V869" s="31"/>
      <c r="W869" s="29"/>
      <c r="X869" s="29"/>
      <c r="Y869" s="29"/>
      <c r="Z869" s="29"/>
      <c r="AA869" s="29"/>
      <c r="AB869" s="29"/>
      <c r="AC869" s="29"/>
      <c r="AD869" s="29"/>
      <c r="AE869" s="29"/>
      <c r="AF869" s="29"/>
    </row>
    <row r="870">
      <c r="A870" s="31">
        <v>869.0</v>
      </c>
      <c r="B870" s="31" t="s">
        <v>92</v>
      </c>
      <c r="C870" s="31" t="s">
        <v>995</v>
      </c>
      <c r="D870" s="31" t="s">
        <v>1391</v>
      </c>
      <c r="E870" s="31" t="s">
        <v>347</v>
      </c>
      <c r="F870" s="31">
        <v>1.0</v>
      </c>
      <c r="G870" s="31" t="s">
        <v>97</v>
      </c>
      <c r="H870" s="32">
        <v>44701.0</v>
      </c>
      <c r="I870" s="35"/>
      <c r="J870" s="33"/>
      <c r="K870" s="34"/>
      <c r="L870" s="35"/>
      <c r="M870" s="35"/>
      <c r="N870" s="35"/>
      <c r="O870" s="31" t="s">
        <v>298</v>
      </c>
      <c r="P870" s="31" t="s">
        <v>83</v>
      </c>
      <c r="Q870" s="31" t="s">
        <v>71</v>
      </c>
      <c r="R870" s="33"/>
      <c r="S870" s="31" t="s">
        <v>127</v>
      </c>
      <c r="T870" s="32">
        <v>44867.0</v>
      </c>
      <c r="U870" s="31" t="s">
        <v>61</v>
      </c>
      <c r="V870" s="31"/>
      <c r="W870" s="29"/>
      <c r="X870" s="29"/>
      <c r="Y870" s="29"/>
      <c r="Z870" s="29"/>
      <c r="AA870" s="29"/>
      <c r="AB870" s="29"/>
      <c r="AC870" s="29"/>
      <c r="AD870" s="29"/>
      <c r="AE870" s="29"/>
      <c r="AF870" s="29"/>
    </row>
    <row r="871">
      <c r="A871" s="31">
        <v>870.0</v>
      </c>
      <c r="B871" s="31" t="s">
        <v>92</v>
      </c>
      <c r="C871" s="31" t="s">
        <v>995</v>
      </c>
      <c r="D871" s="31" t="s">
        <v>1392</v>
      </c>
      <c r="E871" s="31" t="s">
        <v>130</v>
      </c>
      <c r="F871" s="31">
        <v>3.0</v>
      </c>
      <c r="G871" s="31" t="s">
        <v>97</v>
      </c>
      <c r="H871" s="32">
        <v>44701.0</v>
      </c>
      <c r="I871" s="35"/>
      <c r="J871" s="33"/>
      <c r="K871" s="34"/>
      <c r="L871" s="35"/>
      <c r="M871" s="35"/>
      <c r="N871" s="35"/>
      <c r="O871" s="31" t="s">
        <v>298</v>
      </c>
      <c r="P871" s="31" t="s">
        <v>7</v>
      </c>
      <c r="Q871" s="31" t="s">
        <v>71</v>
      </c>
      <c r="R871" s="33"/>
      <c r="S871" s="31" t="s">
        <v>7</v>
      </c>
      <c r="T871" s="32">
        <v>44867.0</v>
      </c>
      <c r="U871" s="31" t="s">
        <v>61</v>
      </c>
      <c r="V871" s="31"/>
      <c r="W871" s="29"/>
      <c r="X871" s="29"/>
      <c r="Y871" s="29"/>
      <c r="Z871" s="29"/>
      <c r="AA871" s="29"/>
      <c r="AB871" s="29"/>
      <c r="AC871" s="29"/>
      <c r="AD871" s="29"/>
      <c r="AE871" s="29"/>
      <c r="AF871" s="29"/>
    </row>
    <row r="872">
      <c r="A872" s="31">
        <v>871.0</v>
      </c>
      <c r="B872" s="31" t="s">
        <v>92</v>
      </c>
      <c r="C872" s="31" t="s">
        <v>995</v>
      </c>
      <c r="D872" s="31" t="s">
        <v>1393</v>
      </c>
      <c r="E872" s="31" t="s">
        <v>130</v>
      </c>
      <c r="F872" s="31">
        <v>3.0</v>
      </c>
      <c r="G872" s="31" t="s">
        <v>97</v>
      </c>
      <c r="H872" s="32">
        <v>44701.0</v>
      </c>
      <c r="I872" s="35"/>
      <c r="J872" s="33"/>
      <c r="K872" s="34"/>
      <c r="L872" s="35"/>
      <c r="M872" s="35"/>
      <c r="N872" s="35"/>
      <c r="O872" s="31" t="s">
        <v>298</v>
      </c>
      <c r="P872" s="31" t="s">
        <v>64</v>
      </c>
      <c r="Q872" s="31" t="s">
        <v>71</v>
      </c>
      <c r="R872" s="33"/>
      <c r="S872" s="31" t="s">
        <v>251</v>
      </c>
      <c r="T872" s="32">
        <v>44867.0</v>
      </c>
      <c r="U872" s="31" t="s">
        <v>61</v>
      </c>
      <c r="V872" s="31" t="s">
        <v>1297</v>
      </c>
      <c r="W872" s="29"/>
      <c r="X872" s="29"/>
      <c r="Y872" s="29"/>
      <c r="Z872" s="29"/>
      <c r="AA872" s="29"/>
      <c r="AB872" s="29"/>
      <c r="AC872" s="29"/>
      <c r="AD872" s="29"/>
      <c r="AE872" s="29"/>
      <c r="AF872" s="29"/>
    </row>
    <row r="873">
      <c r="A873" s="31">
        <v>872.0</v>
      </c>
      <c r="B873" s="31" t="s">
        <v>92</v>
      </c>
      <c r="C873" s="31" t="s">
        <v>995</v>
      </c>
      <c r="D873" s="31" t="s">
        <v>1394</v>
      </c>
      <c r="E873" s="31" t="s">
        <v>347</v>
      </c>
      <c r="F873" s="31">
        <v>1.0</v>
      </c>
      <c r="G873" s="31" t="s">
        <v>97</v>
      </c>
      <c r="H873" s="32">
        <v>44701.0</v>
      </c>
      <c r="I873" s="35"/>
      <c r="J873" s="33"/>
      <c r="K873" s="34"/>
      <c r="L873" s="35"/>
      <c r="M873" s="35"/>
      <c r="N873" s="35"/>
      <c r="O873" s="31" t="s">
        <v>298</v>
      </c>
      <c r="P873" s="31" t="s">
        <v>83</v>
      </c>
      <c r="Q873" s="31" t="s">
        <v>71</v>
      </c>
      <c r="R873" s="33"/>
      <c r="S873" s="31" t="s">
        <v>127</v>
      </c>
      <c r="T873" s="32">
        <v>44867.0</v>
      </c>
      <c r="U873" s="31" t="s">
        <v>61</v>
      </c>
      <c r="V873" s="31"/>
      <c r="W873" s="29"/>
      <c r="X873" s="29"/>
      <c r="Y873" s="29"/>
      <c r="Z873" s="29"/>
      <c r="AA873" s="29"/>
      <c r="AB873" s="29"/>
      <c r="AC873" s="29"/>
      <c r="AD873" s="29"/>
      <c r="AE873" s="29"/>
      <c r="AF873" s="29"/>
    </row>
    <row r="874">
      <c r="A874" s="31">
        <v>873.0</v>
      </c>
      <c r="B874" s="31" t="s">
        <v>92</v>
      </c>
      <c r="C874" s="31" t="s">
        <v>995</v>
      </c>
      <c r="D874" s="31" t="s">
        <v>1395</v>
      </c>
      <c r="E874" s="31" t="s">
        <v>347</v>
      </c>
      <c r="F874" s="31">
        <v>1.0</v>
      </c>
      <c r="G874" s="31" t="s">
        <v>97</v>
      </c>
      <c r="H874" s="32">
        <v>44701.0</v>
      </c>
      <c r="I874" s="35"/>
      <c r="J874" s="33"/>
      <c r="K874" s="34"/>
      <c r="L874" s="35"/>
      <c r="M874" s="35"/>
      <c r="N874" s="35"/>
      <c r="O874" s="31" t="s">
        <v>298</v>
      </c>
      <c r="P874" s="31" t="s">
        <v>83</v>
      </c>
      <c r="Q874" s="31" t="s">
        <v>71</v>
      </c>
      <c r="R874" s="33"/>
      <c r="S874" s="31" t="s">
        <v>132</v>
      </c>
      <c r="T874" s="32">
        <v>44867.0</v>
      </c>
      <c r="U874" s="31" t="s">
        <v>61</v>
      </c>
      <c r="V874" s="31"/>
      <c r="W874" s="29"/>
      <c r="X874" s="29"/>
      <c r="Y874" s="29"/>
      <c r="Z874" s="29"/>
      <c r="AA874" s="29"/>
      <c r="AB874" s="29"/>
      <c r="AC874" s="29"/>
      <c r="AD874" s="29"/>
      <c r="AE874" s="29"/>
      <c r="AF874" s="29"/>
    </row>
    <row r="875">
      <c r="A875" s="31">
        <v>874.0</v>
      </c>
      <c r="B875" s="31" t="s">
        <v>92</v>
      </c>
      <c r="C875" s="31" t="s">
        <v>995</v>
      </c>
      <c r="D875" s="31" t="s">
        <v>1396</v>
      </c>
      <c r="E875" s="31" t="s">
        <v>347</v>
      </c>
      <c r="F875" s="31">
        <v>1.0</v>
      </c>
      <c r="G875" s="31" t="s">
        <v>97</v>
      </c>
      <c r="H875" s="32">
        <v>44701.0</v>
      </c>
      <c r="I875" s="35"/>
      <c r="J875" s="33"/>
      <c r="K875" s="34"/>
      <c r="L875" s="35"/>
      <c r="M875" s="35"/>
      <c r="N875" s="35"/>
      <c r="O875" s="31" t="s">
        <v>298</v>
      </c>
      <c r="P875" s="31" t="s">
        <v>71</v>
      </c>
      <c r="Q875" s="31" t="s">
        <v>71</v>
      </c>
      <c r="R875" s="33"/>
      <c r="S875" s="31" t="s">
        <v>90</v>
      </c>
      <c r="T875" s="32">
        <v>44867.0</v>
      </c>
      <c r="U875" s="31" t="s">
        <v>61</v>
      </c>
      <c r="V875" s="31"/>
      <c r="W875" s="29"/>
      <c r="X875" s="29"/>
      <c r="Y875" s="29"/>
      <c r="Z875" s="29"/>
      <c r="AA875" s="29"/>
      <c r="AB875" s="29"/>
      <c r="AC875" s="29"/>
      <c r="AD875" s="29"/>
      <c r="AE875" s="29"/>
      <c r="AF875" s="29"/>
    </row>
    <row r="876">
      <c r="A876" s="31">
        <v>875.0</v>
      </c>
      <c r="B876" s="31" t="s">
        <v>92</v>
      </c>
      <c r="C876" s="31" t="s">
        <v>995</v>
      </c>
      <c r="D876" s="31" t="s">
        <v>1397</v>
      </c>
      <c r="E876" s="31" t="s">
        <v>130</v>
      </c>
      <c r="F876" s="31">
        <v>2.0</v>
      </c>
      <c r="G876" s="31" t="s">
        <v>58</v>
      </c>
      <c r="H876" s="32">
        <v>44701.0</v>
      </c>
      <c r="I876" s="35"/>
      <c r="J876" s="33"/>
      <c r="K876" s="34"/>
      <c r="L876" s="35"/>
      <c r="M876" s="35"/>
      <c r="N876" s="35"/>
      <c r="O876" s="31" t="s">
        <v>298</v>
      </c>
      <c r="P876" s="31" t="s">
        <v>83</v>
      </c>
      <c r="Q876" s="31" t="s">
        <v>71</v>
      </c>
      <c r="R876" s="33"/>
      <c r="S876" s="31" t="s">
        <v>127</v>
      </c>
      <c r="T876" s="32">
        <v>44867.0</v>
      </c>
      <c r="U876" s="31" t="s">
        <v>61</v>
      </c>
      <c r="V876" s="31"/>
      <c r="W876" s="29"/>
      <c r="X876" s="29"/>
      <c r="Y876" s="29"/>
      <c r="Z876" s="29"/>
      <c r="AA876" s="29"/>
      <c r="AB876" s="29"/>
      <c r="AC876" s="29"/>
      <c r="AD876" s="29"/>
      <c r="AE876" s="29"/>
      <c r="AF876" s="29"/>
    </row>
    <row r="877">
      <c r="A877" s="31">
        <v>876.0</v>
      </c>
      <c r="B877" s="31" t="s">
        <v>690</v>
      </c>
      <c r="C877" s="31" t="s">
        <v>691</v>
      </c>
      <c r="D877" s="31" t="s">
        <v>1398</v>
      </c>
      <c r="E877" s="31" t="s">
        <v>81</v>
      </c>
      <c r="F877" s="31">
        <v>2.0</v>
      </c>
      <c r="G877" s="31" t="s">
        <v>58</v>
      </c>
      <c r="H877" s="32">
        <v>44460.0</v>
      </c>
      <c r="I877" s="35"/>
      <c r="J877" s="33"/>
      <c r="K877" s="34"/>
      <c r="L877" s="35"/>
      <c r="M877" s="35"/>
      <c r="N877" s="31" t="s">
        <v>994</v>
      </c>
      <c r="O877" s="31" t="s">
        <v>298</v>
      </c>
      <c r="P877" s="31" t="s">
        <v>60</v>
      </c>
      <c r="Q877" s="31" t="s">
        <v>71</v>
      </c>
      <c r="R877" s="33"/>
      <c r="S877" s="31"/>
      <c r="T877" s="32"/>
      <c r="U877" s="31" t="s">
        <v>61</v>
      </c>
      <c r="V877" s="31"/>
      <c r="W877" s="29"/>
      <c r="X877" s="29"/>
      <c r="Y877" s="29"/>
      <c r="Z877" s="29"/>
      <c r="AA877" s="29"/>
      <c r="AB877" s="29"/>
      <c r="AC877" s="29"/>
      <c r="AD877" s="29"/>
      <c r="AE877" s="29"/>
      <c r="AF877" s="29"/>
    </row>
    <row r="878">
      <c r="A878" s="31">
        <v>877.0</v>
      </c>
      <c r="B878" s="31" t="s">
        <v>690</v>
      </c>
      <c r="C878" s="31" t="s">
        <v>691</v>
      </c>
      <c r="D878" s="31" t="s">
        <v>1399</v>
      </c>
      <c r="E878" s="31" t="s">
        <v>81</v>
      </c>
      <c r="F878" s="31">
        <v>2.0</v>
      </c>
      <c r="G878" s="31" t="s">
        <v>58</v>
      </c>
      <c r="H878" s="32">
        <v>44460.0</v>
      </c>
      <c r="I878" s="35"/>
      <c r="J878" s="33"/>
      <c r="K878" s="34"/>
      <c r="L878" s="35"/>
      <c r="M878" s="35"/>
      <c r="N878" s="31" t="s">
        <v>994</v>
      </c>
      <c r="O878" s="31" t="s">
        <v>298</v>
      </c>
      <c r="P878" s="31" t="s">
        <v>60</v>
      </c>
      <c r="Q878" s="31" t="s">
        <v>71</v>
      </c>
      <c r="R878" s="33"/>
      <c r="S878" s="35"/>
      <c r="T878" s="33"/>
      <c r="U878" s="31" t="s">
        <v>61</v>
      </c>
      <c r="V878" s="31"/>
      <c r="W878" s="29"/>
      <c r="X878" s="29"/>
      <c r="Y878" s="29"/>
      <c r="Z878" s="29"/>
      <c r="AA878" s="29"/>
      <c r="AB878" s="29"/>
      <c r="AC878" s="29"/>
      <c r="AD878" s="29"/>
      <c r="AE878" s="29"/>
      <c r="AF878" s="29"/>
    </row>
    <row r="879">
      <c r="A879" s="31">
        <v>878.0</v>
      </c>
      <c r="B879" s="31" t="s">
        <v>165</v>
      </c>
      <c r="C879" s="31" t="s">
        <v>769</v>
      </c>
      <c r="D879" s="31" t="s">
        <v>778</v>
      </c>
      <c r="E879" s="31" t="s">
        <v>120</v>
      </c>
      <c r="F879" s="31">
        <v>2.0</v>
      </c>
      <c r="G879" s="31" t="s">
        <v>58</v>
      </c>
      <c r="H879" s="32">
        <v>44463.0</v>
      </c>
      <c r="I879" s="35"/>
      <c r="J879" s="33"/>
      <c r="K879" s="34"/>
      <c r="L879" s="35"/>
      <c r="M879" s="35"/>
      <c r="N879" s="31" t="s">
        <v>994</v>
      </c>
      <c r="O879" s="31" t="s">
        <v>298</v>
      </c>
      <c r="P879" s="31" t="s">
        <v>60</v>
      </c>
      <c r="Q879" s="31" t="s">
        <v>71</v>
      </c>
      <c r="R879" s="33"/>
      <c r="S879" s="35"/>
      <c r="T879" s="33"/>
      <c r="U879" s="31" t="s">
        <v>61</v>
      </c>
      <c r="V879" s="31"/>
      <c r="W879" s="29"/>
      <c r="X879" s="29"/>
      <c r="Y879" s="29"/>
      <c r="Z879" s="29"/>
      <c r="AA879" s="29"/>
      <c r="AB879" s="29"/>
      <c r="AC879" s="29"/>
      <c r="AD879" s="29"/>
      <c r="AE879" s="29"/>
      <c r="AF879" s="29"/>
    </row>
    <row r="880">
      <c r="A880" s="31">
        <v>879.0</v>
      </c>
      <c r="B880" s="31" t="s">
        <v>165</v>
      </c>
      <c r="C880" s="31" t="s">
        <v>769</v>
      </c>
      <c r="D880" s="31" t="s">
        <v>1400</v>
      </c>
      <c r="E880" s="31" t="s">
        <v>120</v>
      </c>
      <c r="F880" s="31">
        <v>2.0</v>
      </c>
      <c r="G880" s="31" t="s">
        <v>58</v>
      </c>
      <c r="H880" s="32">
        <v>44463.0</v>
      </c>
      <c r="I880" s="35"/>
      <c r="J880" s="33"/>
      <c r="K880" s="34"/>
      <c r="L880" s="35"/>
      <c r="M880" s="35"/>
      <c r="N880" s="31" t="s">
        <v>1401</v>
      </c>
      <c r="O880" s="31" t="s">
        <v>298</v>
      </c>
      <c r="P880" s="31" t="s">
        <v>60</v>
      </c>
      <c r="Q880" s="31" t="s">
        <v>71</v>
      </c>
      <c r="R880" s="33"/>
      <c r="S880" s="35"/>
      <c r="T880" s="33"/>
      <c r="U880" s="31" t="s">
        <v>123</v>
      </c>
      <c r="V880" s="31"/>
      <c r="W880" s="29"/>
      <c r="X880" s="29"/>
      <c r="Y880" s="29"/>
      <c r="Z880" s="29"/>
      <c r="AA880" s="29"/>
      <c r="AB880" s="29"/>
      <c r="AC880" s="29"/>
      <c r="AD880" s="29"/>
      <c r="AE880" s="29"/>
      <c r="AF880" s="29"/>
    </row>
    <row r="881">
      <c r="A881" s="31">
        <v>880.0</v>
      </c>
      <c r="B881" s="31" t="s">
        <v>165</v>
      </c>
      <c r="C881" s="31" t="s">
        <v>769</v>
      </c>
      <c r="D881" s="31" t="s">
        <v>794</v>
      </c>
      <c r="E881" s="31" t="s">
        <v>152</v>
      </c>
      <c r="F881" s="31">
        <v>3.0</v>
      </c>
      <c r="G881" s="35"/>
      <c r="H881" s="32">
        <v>44463.0</v>
      </c>
      <c r="I881" s="35"/>
      <c r="J881" s="33"/>
      <c r="K881" s="34"/>
      <c r="L881" s="35"/>
      <c r="M881" s="35"/>
      <c r="N881" s="31" t="s">
        <v>994</v>
      </c>
      <c r="O881" s="31" t="s">
        <v>298</v>
      </c>
      <c r="P881" s="31" t="s">
        <v>60</v>
      </c>
      <c r="Q881" s="31" t="s">
        <v>71</v>
      </c>
      <c r="R881" s="33"/>
      <c r="S881" s="35"/>
      <c r="T881" s="33"/>
      <c r="U881" s="31" t="s">
        <v>61</v>
      </c>
      <c r="V881" s="31"/>
      <c r="W881" s="29"/>
      <c r="X881" s="29"/>
      <c r="Y881" s="29"/>
      <c r="Z881" s="29"/>
      <c r="AA881" s="29"/>
      <c r="AB881" s="29"/>
      <c r="AC881" s="29"/>
      <c r="AD881" s="29"/>
      <c r="AE881" s="29"/>
      <c r="AF881" s="29"/>
    </row>
    <row r="882">
      <c r="A882" s="31">
        <v>881.0</v>
      </c>
      <c r="B882" s="31" t="s">
        <v>199</v>
      </c>
      <c r="C882" s="31" t="s">
        <v>835</v>
      </c>
      <c r="D882" s="31" t="s">
        <v>873</v>
      </c>
      <c r="E882" s="31" t="s">
        <v>120</v>
      </c>
      <c r="F882" s="31">
        <v>3.0</v>
      </c>
      <c r="G882" s="35"/>
      <c r="H882" s="32">
        <v>44481.0</v>
      </c>
      <c r="I882" s="35"/>
      <c r="J882" s="33"/>
      <c r="K882" s="34"/>
      <c r="L882" s="35"/>
      <c r="M882" s="35"/>
      <c r="N882" s="31" t="s">
        <v>994</v>
      </c>
      <c r="O882" s="31" t="s">
        <v>298</v>
      </c>
      <c r="P882" s="31" t="s">
        <v>60</v>
      </c>
      <c r="Q882" s="31" t="s">
        <v>71</v>
      </c>
      <c r="R882" s="33"/>
      <c r="S882" s="35"/>
      <c r="T882" s="33"/>
      <c r="U882" s="31" t="s">
        <v>123</v>
      </c>
      <c r="V882" s="31"/>
      <c r="W882" s="29"/>
      <c r="X882" s="29"/>
      <c r="Y882" s="29"/>
      <c r="Z882" s="29"/>
      <c r="AA882" s="29"/>
      <c r="AB882" s="29"/>
      <c r="AC882" s="29"/>
      <c r="AD882" s="29"/>
      <c r="AE882" s="29"/>
      <c r="AF882" s="29"/>
    </row>
    <row r="883">
      <c r="A883" s="31">
        <v>882.0</v>
      </c>
      <c r="B883" s="31" t="s">
        <v>562</v>
      </c>
      <c r="C883" s="31" t="s">
        <v>563</v>
      </c>
      <c r="D883" s="31" t="s">
        <v>652</v>
      </c>
      <c r="E883" s="31" t="s">
        <v>130</v>
      </c>
      <c r="F883" s="31">
        <v>3.0</v>
      </c>
      <c r="G883" s="35"/>
      <c r="H883" s="32">
        <v>44466.0</v>
      </c>
      <c r="I883" s="35"/>
      <c r="J883" s="33"/>
      <c r="K883" s="34"/>
      <c r="L883" s="35"/>
      <c r="M883" s="35"/>
      <c r="N883" s="31" t="s">
        <v>994</v>
      </c>
      <c r="O883" s="31" t="s">
        <v>298</v>
      </c>
      <c r="P883" s="31" t="s">
        <v>60</v>
      </c>
      <c r="Q883" s="31" t="s">
        <v>71</v>
      </c>
      <c r="R883" s="33"/>
      <c r="S883" s="35"/>
      <c r="T883" s="33"/>
      <c r="U883" s="31" t="s">
        <v>61</v>
      </c>
      <c r="V883" s="31"/>
      <c r="W883" s="29"/>
      <c r="X883" s="29"/>
      <c r="Y883" s="29"/>
      <c r="Z883" s="29"/>
      <c r="AA883" s="29"/>
      <c r="AB883" s="29"/>
      <c r="AC883" s="29"/>
      <c r="AD883" s="29"/>
      <c r="AE883" s="29"/>
      <c r="AF883" s="29"/>
    </row>
    <row r="884">
      <c r="A884" s="31">
        <v>883.0</v>
      </c>
      <c r="B884" s="31" t="s">
        <v>562</v>
      </c>
      <c r="C884" s="31" t="s">
        <v>563</v>
      </c>
      <c r="D884" s="31" t="s">
        <v>656</v>
      </c>
      <c r="E884" s="31" t="s">
        <v>130</v>
      </c>
      <c r="F884" s="31">
        <v>3.0</v>
      </c>
      <c r="G884" s="35"/>
      <c r="H884" s="32">
        <v>44466.0</v>
      </c>
      <c r="I884" s="35"/>
      <c r="J884" s="33"/>
      <c r="K884" s="34"/>
      <c r="L884" s="35"/>
      <c r="M884" s="35"/>
      <c r="N884" s="31" t="s">
        <v>994</v>
      </c>
      <c r="O884" s="31" t="s">
        <v>298</v>
      </c>
      <c r="P884" s="31" t="s">
        <v>60</v>
      </c>
      <c r="Q884" s="31" t="s">
        <v>71</v>
      </c>
      <c r="R884" s="33"/>
      <c r="S884" s="35"/>
      <c r="T884" s="33"/>
      <c r="U884" s="31" t="s">
        <v>61</v>
      </c>
      <c r="V884" s="31"/>
      <c r="W884" s="29"/>
      <c r="X884" s="29"/>
      <c r="Y884" s="29"/>
      <c r="Z884" s="29"/>
      <c r="AA884" s="29"/>
      <c r="AB884" s="29"/>
      <c r="AC884" s="29"/>
      <c r="AD884" s="29"/>
      <c r="AE884" s="29"/>
      <c r="AF884" s="29"/>
    </row>
    <row r="885">
      <c r="A885" s="31">
        <v>884.0</v>
      </c>
      <c r="B885" s="31" t="s">
        <v>150</v>
      </c>
      <c r="C885" s="31" t="s">
        <v>1402</v>
      </c>
      <c r="D885" s="31" t="s">
        <v>886</v>
      </c>
      <c r="E885" s="31" t="s">
        <v>152</v>
      </c>
      <c r="F885" s="31">
        <v>3.0</v>
      </c>
      <c r="G885" s="35"/>
      <c r="H885" s="32">
        <v>44483.0</v>
      </c>
      <c r="I885" s="35"/>
      <c r="J885" s="33"/>
      <c r="K885" s="34"/>
      <c r="L885" s="35"/>
      <c r="M885" s="35"/>
      <c r="N885" s="31" t="s">
        <v>994</v>
      </c>
      <c r="O885" s="31" t="s">
        <v>298</v>
      </c>
      <c r="P885" s="31" t="s">
        <v>60</v>
      </c>
      <c r="Q885" s="31" t="s">
        <v>71</v>
      </c>
      <c r="R885" s="33"/>
      <c r="S885" s="35"/>
      <c r="T885" s="33"/>
      <c r="U885" s="31" t="s">
        <v>61</v>
      </c>
      <c r="V885" s="31"/>
      <c r="W885" s="29"/>
      <c r="X885" s="29"/>
      <c r="Y885" s="29"/>
      <c r="Z885" s="29"/>
      <c r="AA885" s="29"/>
      <c r="AB885" s="29"/>
      <c r="AC885" s="29"/>
      <c r="AD885" s="29"/>
      <c r="AE885" s="29"/>
      <c r="AF885" s="29"/>
    </row>
    <row r="886">
      <c r="A886" s="31">
        <v>885.0</v>
      </c>
      <c r="B886" s="31" t="s">
        <v>150</v>
      </c>
      <c r="C886" s="31" t="s">
        <v>1402</v>
      </c>
      <c r="D886" s="31" t="s">
        <v>890</v>
      </c>
      <c r="E886" s="31" t="s">
        <v>152</v>
      </c>
      <c r="F886" s="31">
        <v>3.0</v>
      </c>
      <c r="G886" s="35"/>
      <c r="H886" s="32">
        <v>44483.0</v>
      </c>
      <c r="I886" s="35"/>
      <c r="J886" s="33"/>
      <c r="K886" s="34"/>
      <c r="L886" s="35"/>
      <c r="M886" s="35"/>
      <c r="N886" s="31" t="s">
        <v>994</v>
      </c>
      <c r="O886" s="31" t="s">
        <v>298</v>
      </c>
      <c r="P886" s="31" t="s">
        <v>60</v>
      </c>
      <c r="Q886" s="31" t="s">
        <v>71</v>
      </c>
      <c r="R886" s="33"/>
      <c r="S886" s="35"/>
      <c r="T886" s="33"/>
      <c r="U886" s="31" t="s">
        <v>61</v>
      </c>
      <c r="V886" s="31"/>
      <c r="W886" s="29"/>
      <c r="X886" s="29"/>
      <c r="Y886" s="29"/>
      <c r="Z886" s="29"/>
      <c r="AA886" s="29"/>
      <c r="AB886" s="29"/>
      <c r="AC886" s="29"/>
      <c r="AD886" s="29"/>
      <c r="AE886" s="29"/>
      <c r="AF886" s="29"/>
    </row>
    <row r="887">
      <c r="A887" s="31">
        <v>886.0</v>
      </c>
      <c r="B887" s="31" t="s">
        <v>150</v>
      </c>
      <c r="C887" s="31" t="s">
        <v>1402</v>
      </c>
      <c r="D887" s="31" t="s">
        <v>894</v>
      </c>
      <c r="E887" s="31" t="s">
        <v>130</v>
      </c>
      <c r="F887" s="31">
        <v>3.0</v>
      </c>
      <c r="G887" s="35"/>
      <c r="H887" s="32">
        <v>44483.0</v>
      </c>
      <c r="I887" s="35"/>
      <c r="J887" s="33"/>
      <c r="K887" s="34"/>
      <c r="L887" s="35"/>
      <c r="M887" s="35"/>
      <c r="N887" s="31" t="s">
        <v>994</v>
      </c>
      <c r="O887" s="31" t="s">
        <v>298</v>
      </c>
      <c r="P887" s="31" t="s">
        <v>60</v>
      </c>
      <c r="Q887" s="31" t="s">
        <v>71</v>
      </c>
      <c r="R887" s="33"/>
      <c r="S887" s="35"/>
      <c r="T887" s="33"/>
      <c r="U887" s="31" t="s">
        <v>61</v>
      </c>
      <c r="V887" s="31"/>
      <c r="W887" s="29"/>
      <c r="X887" s="29"/>
      <c r="Y887" s="29"/>
      <c r="Z887" s="29"/>
      <c r="AA887" s="29"/>
      <c r="AB887" s="29"/>
      <c r="AC887" s="29"/>
      <c r="AD887" s="29"/>
      <c r="AE887" s="29"/>
      <c r="AF887" s="29"/>
    </row>
    <row r="888">
      <c r="A888" s="31">
        <v>887.0</v>
      </c>
      <c r="B888" s="31" t="s">
        <v>150</v>
      </c>
      <c r="C888" s="31" t="s">
        <v>1402</v>
      </c>
      <c r="D888" s="31" t="s">
        <v>895</v>
      </c>
      <c r="E888" s="31" t="s">
        <v>152</v>
      </c>
      <c r="F888" s="31">
        <v>3.0</v>
      </c>
      <c r="G888" s="35"/>
      <c r="H888" s="32">
        <v>44483.0</v>
      </c>
      <c r="I888" s="35"/>
      <c r="J888" s="33"/>
      <c r="K888" s="34"/>
      <c r="L888" s="35"/>
      <c r="M888" s="35"/>
      <c r="N888" s="31" t="s">
        <v>994</v>
      </c>
      <c r="O888" s="31" t="s">
        <v>298</v>
      </c>
      <c r="P888" s="31" t="s">
        <v>60</v>
      </c>
      <c r="Q888" s="31" t="s">
        <v>71</v>
      </c>
      <c r="R888" s="33"/>
      <c r="S888" s="35"/>
      <c r="T888" s="33"/>
      <c r="U888" s="31" t="s">
        <v>61</v>
      </c>
      <c r="V888" s="31"/>
      <c r="W888" s="29"/>
      <c r="X888" s="29"/>
      <c r="Y888" s="29"/>
      <c r="Z888" s="29"/>
      <c r="AA888" s="29"/>
      <c r="AB888" s="29"/>
      <c r="AC888" s="29"/>
      <c r="AD888" s="29"/>
      <c r="AE888" s="29"/>
      <c r="AF888" s="29"/>
    </row>
    <row r="889">
      <c r="A889" s="31">
        <v>888.0</v>
      </c>
      <c r="B889" s="31" t="s">
        <v>144</v>
      </c>
      <c r="C889" s="31" t="s">
        <v>747</v>
      </c>
      <c r="D889" s="31" t="s">
        <v>1029</v>
      </c>
      <c r="E889" s="31" t="s">
        <v>152</v>
      </c>
      <c r="F889" s="31">
        <v>3.0</v>
      </c>
      <c r="G889" s="35"/>
      <c r="H889" s="32">
        <v>44491.0</v>
      </c>
      <c r="I889" s="35"/>
      <c r="J889" s="33"/>
      <c r="K889" s="34"/>
      <c r="L889" s="35"/>
      <c r="M889" s="35"/>
      <c r="N889" s="31" t="s">
        <v>994</v>
      </c>
      <c r="O889" s="31"/>
      <c r="P889" s="31" t="s">
        <v>7</v>
      </c>
      <c r="Q889" s="33"/>
      <c r="R889" s="33"/>
      <c r="S889" s="31" t="s">
        <v>7</v>
      </c>
      <c r="T889" s="32">
        <v>44887.0</v>
      </c>
      <c r="U889" s="31" t="s">
        <v>61</v>
      </c>
      <c r="V889" s="31" t="s">
        <v>1373</v>
      </c>
      <c r="W889" s="29"/>
      <c r="X889" s="29"/>
      <c r="Y889" s="29"/>
      <c r="Z889" s="29"/>
      <c r="AA889" s="29"/>
      <c r="AB889" s="29"/>
      <c r="AC889" s="29"/>
      <c r="AD889" s="29"/>
      <c r="AE889" s="29"/>
      <c r="AF889" s="29"/>
    </row>
    <row r="890">
      <c r="A890" s="31">
        <v>889.0</v>
      </c>
      <c r="B890" s="31" t="s">
        <v>124</v>
      </c>
      <c r="C890" s="31" t="s">
        <v>733</v>
      </c>
      <c r="D890" s="31" t="s">
        <v>1403</v>
      </c>
      <c r="E890" s="31" t="s">
        <v>152</v>
      </c>
      <c r="F890" s="31">
        <v>3.0</v>
      </c>
      <c r="G890" s="35"/>
      <c r="H890" s="32">
        <v>44727.0</v>
      </c>
      <c r="I890" s="35"/>
      <c r="J890" s="33"/>
      <c r="K890" s="34"/>
      <c r="L890" s="35"/>
      <c r="M890" s="35"/>
      <c r="N890" s="31" t="s">
        <v>1404</v>
      </c>
      <c r="O890" s="31" t="s">
        <v>298</v>
      </c>
      <c r="P890" s="31" t="s">
        <v>71</v>
      </c>
      <c r="Q890" s="31" t="s">
        <v>71</v>
      </c>
      <c r="R890" s="33"/>
      <c r="S890" s="31" t="s">
        <v>90</v>
      </c>
      <c r="T890" s="32">
        <v>44867.0</v>
      </c>
      <c r="U890" s="31" t="s">
        <v>61</v>
      </c>
      <c r="V890" s="31"/>
      <c r="W890" s="29"/>
      <c r="X890" s="29"/>
      <c r="Y890" s="29"/>
      <c r="Z890" s="29"/>
      <c r="AA890" s="29"/>
      <c r="AB890" s="29"/>
      <c r="AC890" s="29"/>
      <c r="AD890" s="29"/>
      <c r="AE890" s="29"/>
      <c r="AF890" s="29"/>
    </row>
    <row r="891">
      <c r="A891" s="31">
        <v>890.0</v>
      </c>
      <c r="B891" s="31" t="s">
        <v>124</v>
      </c>
      <c r="C891" s="31" t="s">
        <v>733</v>
      </c>
      <c r="D891" s="31" t="s">
        <v>1405</v>
      </c>
      <c r="E891" s="31" t="s">
        <v>130</v>
      </c>
      <c r="F891" s="31">
        <v>3.0</v>
      </c>
      <c r="G891" s="35"/>
      <c r="H891" s="32">
        <v>44727.0</v>
      </c>
      <c r="I891" s="35"/>
      <c r="J891" s="33"/>
      <c r="K891" s="34"/>
      <c r="L891" s="35"/>
      <c r="M891" s="35"/>
      <c r="N891" s="31" t="s">
        <v>1404</v>
      </c>
      <c r="O891" s="31" t="s">
        <v>298</v>
      </c>
      <c r="P891" s="31" t="s">
        <v>83</v>
      </c>
      <c r="Q891" s="31" t="s">
        <v>71</v>
      </c>
      <c r="R891" s="33"/>
      <c r="S891" s="31" t="s">
        <v>132</v>
      </c>
      <c r="T891" s="32">
        <v>44865.0</v>
      </c>
      <c r="U891" s="31" t="s">
        <v>123</v>
      </c>
      <c r="V891" s="35"/>
      <c r="W891" s="29"/>
      <c r="X891" s="29"/>
      <c r="Y891" s="29"/>
      <c r="Z891" s="29"/>
      <c r="AA891" s="29"/>
      <c r="AB891" s="29"/>
      <c r="AC891" s="29"/>
      <c r="AD891" s="29"/>
      <c r="AE891" s="29"/>
      <c r="AF891" s="29"/>
    </row>
    <row r="892">
      <c r="A892" s="31">
        <v>891.0</v>
      </c>
      <c r="B892" s="31" t="s">
        <v>62</v>
      </c>
      <c r="C892" s="31" t="s">
        <v>1271</v>
      </c>
      <c r="D892" s="31" t="s">
        <v>1406</v>
      </c>
      <c r="E892" s="31" t="s">
        <v>67</v>
      </c>
      <c r="F892" s="31">
        <v>2.0</v>
      </c>
      <c r="G892" s="31" t="s">
        <v>1209</v>
      </c>
      <c r="H892" s="32">
        <v>44700.0</v>
      </c>
      <c r="I892" s="35"/>
      <c r="J892" s="33"/>
      <c r="K892" s="34"/>
      <c r="L892" s="35"/>
      <c r="M892" s="35"/>
      <c r="N892" s="31"/>
      <c r="O892" s="31" t="s">
        <v>1407</v>
      </c>
      <c r="P892" s="31" t="s">
        <v>60</v>
      </c>
      <c r="Q892" s="31" t="s">
        <v>71</v>
      </c>
      <c r="R892" s="33"/>
      <c r="S892" s="35"/>
      <c r="T892" s="33"/>
      <c r="U892" s="35"/>
      <c r="V892" s="31" t="s">
        <v>298</v>
      </c>
      <c r="W892" s="29"/>
      <c r="X892" s="29"/>
      <c r="Y892" s="29"/>
      <c r="Z892" s="29"/>
      <c r="AA892" s="29"/>
      <c r="AB892" s="29"/>
      <c r="AC892" s="29"/>
      <c r="AD892" s="29"/>
      <c r="AE892" s="29"/>
      <c r="AF892" s="29"/>
    </row>
    <row r="893">
      <c r="A893" s="31">
        <v>892.0</v>
      </c>
      <c r="B893" s="31" t="s">
        <v>74</v>
      </c>
      <c r="C893" s="31" t="s">
        <v>1223</v>
      </c>
      <c r="D893" s="31" t="s">
        <v>1408</v>
      </c>
      <c r="E893" s="31" t="s">
        <v>67</v>
      </c>
      <c r="F893" s="31">
        <v>2.0</v>
      </c>
      <c r="G893" s="31" t="s">
        <v>1209</v>
      </c>
      <c r="H893" s="32">
        <v>44701.0</v>
      </c>
      <c r="I893" s="35"/>
      <c r="J893" s="33"/>
      <c r="K893" s="34"/>
      <c r="L893" s="35"/>
      <c r="M893" s="35"/>
      <c r="N893" s="31"/>
      <c r="O893" s="31" t="s">
        <v>1409</v>
      </c>
      <c r="P893" s="31" t="s">
        <v>60</v>
      </c>
      <c r="Q893" s="31" t="s">
        <v>71</v>
      </c>
      <c r="R893" s="33"/>
      <c r="S893" s="35"/>
      <c r="T893" s="33"/>
      <c r="U893" s="35"/>
      <c r="V893" s="31" t="s">
        <v>298</v>
      </c>
      <c r="W893" s="29"/>
      <c r="X893" s="29"/>
      <c r="Y893" s="29"/>
      <c r="Z893" s="29"/>
      <c r="AA893" s="29"/>
      <c r="AB893" s="29"/>
      <c r="AC893" s="29"/>
      <c r="AD893" s="29"/>
      <c r="AE893" s="29"/>
      <c r="AF893" s="29"/>
    </row>
    <row r="894">
      <c r="A894" s="31">
        <v>893.0</v>
      </c>
      <c r="B894" s="31" t="s">
        <v>62</v>
      </c>
      <c r="C894" s="31" t="s">
        <v>1410</v>
      </c>
      <c r="D894" s="31" t="s">
        <v>1411</v>
      </c>
      <c r="E894" s="31" t="s">
        <v>67</v>
      </c>
      <c r="F894" s="31">
        <v>2.0</v>
      </c>
      <c r="G894" s="31" t="s">
        <v>1209</v>
      </c>
      <c r="H894" s="32">
        <v>44705.0</v>
      </c>
      <c r="I894" s="35"/>
      <c r="J894" s="33"/>
      <c r="K894" s="34"/>
      <c r="L894" s="35"/>
      <c r="M894" s="35"/>
      <c r="N894" s="31"/>
      <c r="O894" s="31" t="s">
        <v>1412</v>
      </c>
      <c r="P894" s="31" t="s">
        <v>60</v>
      </c>
      <c r="Q894" s="31" t="s">
        <v>71</v>
      </c>
      <c r="R894" s="33"/>
      <c r="S894" s="35"/>
      <c r="T894" s="33"/>
      <c r="U894" s="35"/>
      <c r="V894" s="31" t="s">
        <v>298</v>
      </c>
      <c r="W894" s="29"/>
      <c r="X894" s="29"/>
      <c r="Y894" s="29"/>
      <c r="Z894" s="29"/>
      <c r="AA894" s="29"/>
      <c r="AB894" s="29"/>
      <c r="AC894" s="29"/>
      <c r="AD894" s="29"/>
      <c r="AE894" s="29"/>
      <c r="AF894" s="29"/>
    </row>
    <row r="895">
      <c r="A895" s="31">
        <v>894.0</v>
      </c>
      <c r="B895" s="31" t="s">
        <v>74</v>
      </c>
      <c r="C895" s="31" t="s">
        <v>1413</v>
      </c>
      <c r="D895" s="31" t="s">
        <v>1414</v>
      </c>
      <c r="E895" s="31" t="s">
        <v>57</v>
      </c>
      <c r="F895" s="31">
        <v>2.0</v>
      </c>
      <c r="G895" s="31" t="s">
        <v>1209</v>
      </c>
      <c r="H895" s="32">
        <v>44705.0</v>
      </c>
      <c r="I895" s="35"/>
      <c r="J895" s="33"/>
      <c r="K895" s="34"/>
      <c r="L895" s="35"/>
      <c r="M895" s="35"/>
      <c r="N895" s="31"/>
      <c r="O895" s="31" t="s">
        <v>1415</v>
      </c>
      <c r="P895" s="31" t="s">
        <v>60</v>
      </c>
      <c r="Q895" s="31" t="s">
        <v>71</v>
      </c>
      <c r="R895" s="33"/>
      <c r="S895" s="35"/>
      <c r="T895" s="33"/>
      <c r="U895" s="35"/>
      <c r="V895" s="31" t="s">
        <v>298</v>
      </c>
      <c r="W895" s="29"/>
      <c r="X895" s="29"/>
      <c r="Y895" s="29"/>
      <c r="Z895" s="29"/>
      <c r="AA895" s="29"/>
      <c r="AB895" s="29"/>
      <c r="AC895" s="29"/>
      <c r="AD895" s="29"/>
      <c r="AE895" s="29"/>
      <c r="AF895" s="29"/>
    </row>
    <row r="896">
      <c r="A896" s="31">
        <v>895.0</v>
      </c>
      <c r="B896" s="31" t="s">
        <v>74</v>
      </c>
      <c r="C896" s="31" t="s">
        <v>1413</v>
      </c>
      <c r="D896" s="31" t="s">
        <v>1416</v>
      </c>
      <c r="E896" s="31" t="s">
        <v>57</v>
      </c>
      <c r="F896" s="31">
        <v>2.0</v>
      </c>
      <c r="G896" s="31" t="s">
        <v>1209</v>
      </c>
      <c r="H896" s="32">
        <v>44706.0</v>
      </c>
      <c r="I896" s="35"/>
      <c r="J896" s="33"/>
      <c r="K896" s="34"/>
      <c r="L896" s="35"/>
      <c r="M896" s="35"/>
      <c r="N896" s="31"/>
      <c r="O896" s="31" t="s">
        <v>1417</v>
      </c>
      <c r="P896" s="31" t="s">
        <v>60</v>
      </c>
      <c r="Q896" s="31" t="s">
        <v>71</v>
      </c>
      <c r="R896" s="33"/>
      <c r="S896" s="35"/>
      <c r="T896" s="33"/>
      <c r="U896" s="35"/>
      <c r="V896" s="31" t="s">
        <v>298</v>
      </c>
      <c r="W896" s="29"/>
      <c r="X896" s="29"/>
      <c r="Y896" s="29"/>
      <c r="Z896" s="29"/>
      <c r="AA896" s="29"/>
      <c r="AB896" s="29"/>
      <c r="AC896" s="29"/>
      <c r="AD896" s="29"/>
      <c r="AE896" s="29"/>
      <c r="AF896" s="29"/>
    </row>
    <row r="897">
      <c r="A897" s="31">
        <v>896.0</v>
      </c>
      <c r="B897" s="31" t="s">
        <v>544</v>
      </c>
      <c r="C897" s="31" t="s">
        <v>1410</v>
      </c>
      <c r="D897" s="31" t="s">
        <v>1418</v>
      </c>
      <c r="E897" s="31" t="s">
        <v>120</v>
      </c>
      <c r="F897" s="31">
        <v>2.0</v>
      </c>
      <c r="G897" s="31" t="s">
        <v>1209</v>
      </c>
      <c r="H897" s="32">
        <v>44707.0</v>
      </c>
      <c r="I897" s="35"/>
      <c r="J897" s="33"/>
      <c r="K897" s="34"/>
      <c r="L897" s="35"/>
      <c r="M897" s="35"/>
      <c r="N897" s="31"/>
      <c r="O897" s="31" t="s">
        <v>1419</v>
      </c>
      <c r="P897" s="31" t="s">
        <v>60</v>
      </c>
      <c r="Q897" s="31" t="s">
        <v>71</v>
      </c>
      <c r="R897" s="33"/>
      <c r="S897" s="35"/>
      <c r="T897" s="33"/>
      <c r="U897" s="35"/>
      <c r="V897" s="31" t="s">
        <v>298</v>
      </c>
      <c r="W897" s="29"/>
      <c r="X897" s="29"/>
      <c r="Y897" s="29"/>
      <c r="Z897" s="29"/>
      <c r="AA897" s="29"/>
      <c r="AB897" s="29"/>
      <c r="AC897" s="29"/>
      <c r="AD897" s="29"/>
      <c r="AE897" s="29"/>
      <c r="AF897" s="29"/>
    </row>
    <row r="898">
      <c r="A898" s="31">
        <v>897.0</v>
      </c>
      <c r="B898" s="31" t="s">
        <v>544</v>
      </c>
      <c r="C898" s="31" t="s">
        <v>1410</v>
      </c>
      <c r="D898" s="31" t="s">
        <v>1420</v>
      </c>
      <c r="E898" s="31" t="s">
        <v>152</v>
      </c>
      <c r="F898" s="31">
        <v>2.0</v>
      </c>
      <c r="G898" s="31" t="s">
        <v>1209</v>
      </c>
      <c r="H898" s="32">
        <v>44707.0</v>
      </c>
      <c r="I898" s="35"/>
      <c r="J898" s="33"/>
      <c r="K898" s="34"/>
      <c r="L898" s="35"/>
      <c r="M898" s="35"/>
      <c r="N898" s="31"/>
      <c r="O898" s="31" t="s">
        <v>1421</v>
      </c>
      <c r="P898" s="31" t="s">
        <v>60</v>
      </c>
      <c r="Q898" s="31" t="s">
        <v>71</v>
      </c>
      <c r="R898" s="33"/>
      <c r="S898" s="35"/>
      <c r="T898" s="33"/>
      <c r="U898" s="35"/>
      <c r="V898" s="31" t="s">
        <v>298</v>
      </c>
      <c r="W898" s="29"/>
      <c r="X898" s="29"/>
      <c r="Y898" s="29"/>
      <c r="Z898" s="29"/>
      <c r="AA898" s="29"/>
      <c r="AB898" s="29"/>
      <c r="AC898" s="29"/>
      <c r="AD898" s="29"/>
      <c r="AE898" s="29"/>
      <c r="AF898" s="29"/>
    </row>
    <row r="899">
      <c r="A899" s="31">
        <v>898.0</v>
      </c>
      <c r="B899" s="31" t="s">
        <v>74</v>
      </c>
      <c r="C899" s="31" t="s">
        <v>1413</v>
      </c>
      <c r="D899" s="31" t="s">
        <v>1422</v>
      </c>
      <c r="E899" s="31" t="s">
        <v>130</v>
      </c>
      <c r="F899" s="31">
        <v>2.0</v>
      </c>
      <c r="G899" s="31" t="s">
        <v>1209</v>
      </c>
      <c r="H899" s="32">
        <v>44712.0</v>
      </c>
      <c r="I899" s="35"/>
      <c r="J899" s="33"/>
      <c r="K899" s="34"/>
      <c r="L899" s="35"/>
      <c r="M899" s="35"/>
      <c r="N899" s="31"/>
      <c r="O899" s="31" t="s">
        <v>1423</v>
      </c>
      <c r="P899" s="31" t="s">
        <v>60</v>
      </c>
      <c r="Q899" s="31" t="s">
        <v>71</v>
      </c>
      <c r="R899" s="33"/>
      <c r="S899" s="35"/>
      <c r="T899" s="33"/>
      <c r="U899" s="35"/>
      <c r="V899" s="31" t="s">
        <v>298</v>
      </c>
      <c r="W899" s="29"/>
      <c r="X899" s="29"/>
      <c r="Y899" s="29"/>
      <c r="Z899" s="29"/>
      <c r="AA899" s="29"/>
      <c r="AB899" s="29"/>
      <c r="AC899" s="29"/>
      <c r="AD899" s="29"/>
      <c r="AE899" s="29"/>
      <c r="AF899" s="29"/>
    </row>
    <row r="900">
      <c r="A900" s="31">
        <v>899.0</v>
      </c>
      <c r="B900" s="31" t="s">
        <v>864</v>
      </c>
      <c r="C900" s="31" t="s">
        <v>1413</v>
      </c>
      <c r="D900" s="31" t="s">
        <v>1424</v>
      </c>
      <c r="E900" s="31" t="s">
        <v>67</v>
      </c>
      <c r="F900" s="31">
        <v>2.0</v>
      </c>
      <c r="G900" s="31" t="s">
        <v>1209</v>
      </c>
      <c r="H900" s="32">
        <v>44715.0</v>
      </c>
      <c r="I900" s="35"/>
      <c r="J900" s="33"/>
      <c r="K900" s="34"/>
      <c r="L900" s="35"/>
      <c r="M900" s="35"/>
      <c r="N900" s="31"/>
      <c r="O900" s="31" t="s">
        <v>1425</v>
      </c>
      <c r="P900" s="31" t="s">
        <v>60</v>
      </c>
      <c r="Q900" s="31" t="s">
        <v>71</v>
      </c>
      <c r="R900" s="33"/>
      <c r="S900" s="35"/>
      <c r="T900" s="33"/>
      <c r="U900" s="35"/>
      <c r="V900" s="31" t="s">
        <v>298</v>
      </c>
      <c r="W900" s="29"/>
      <c r="X900" s="29"/>
      <c r="Y900" s="29"/>
      <c r="Z900" s="29"/>
      <c r="AA900" s="29"/>
      <c r="AB900" s="29"/>
      <c r="AC900" s="29"/>
      <c r="AD900" s="29"/>
      <c r="AE900" s="29"/>
      <c r="AF900" s="29"/>
    </row>
    <row r="901">
      <c r="A901" s="31">
        <v>900.0</v>
      </c>
      <c r="B901" s="31" t="s">
        <v>62</v>
      </c>
      <c r="C901" s="31" t="s">
        <v>1413</v>
      </c>
      <c r="D901" s="31" t="s">
        <v>1426</v>
      </c>
      <c r="E901" s="31" t="s">
        <v>57</v>
      </c>
      <c r="F901" s="31">
        <v>2.0</v>
      </c>
      <c r="G901" s="31" t="s">
        <v>1209</v>
      </c>
      <c r="H901" s="32">
        <v>44719.0</v>
      </c>
      <c r="I901" s="35"/>
      <c r="J901" s="33"/>
      <c r="K901" s="34"/>
      <c r="L901" s="35"/>
      <c r="M901" s="35"/>
      <c r="N901" s="35"/>
      <c r="O901" s="31" t="s">
        <v>1427</v>
      </c>
      <c r="P901" s="31" t="s">
        <v>60</v>
      </c>
      <c r="Q901" s="31" t="s">
        <v>71</v>
      </c>
      <c r="R901" s="33"/>
      <c r="S901" s="35"/>
      <c r="T901" s="33"/>
      <c r="U901" s="35"/>
      <c r="V901" s="31" t="s">
        <v>298</v>
      </c>
      <c r="W901" s="29"/>
      <c r="X901" s="29"/>
      <c r="Y901" s="29"/>
      <c r="Z901" s="29"/>
      <c r="AA901" s="29"/>
      <c r="AB901" s="29"/>
      <c r="AC901" s="29"/>
      <c r="AD901" s="29"/>
      <c r="AE901" s="29"/>
      <c r="AF901" s="29"/>
    </row>
    <row r="902">
      <c r="A902" s="31">
        <v>901.0</v>
      </c>
      <c r="B902" s="31" t="s">
        <v>74</v>
      </c>
      <c r="C902" s="31" t="s">
        <v>1413</v>
      </c>
      <c r="D902" s="31" t="s">
        <v>1428</v>
      </c>
      <c r="E902" s="31" t="s">
        <v>67</v>
      </c>
      <c r="F902" s="35"/>
      <c r="G902" s="31" t="s">
        <v>1209</v>
      </c>
      <c r="H902" s="32">
        <v>44725.0</v>
      </c>
      <c r="I902" s="35"/>
      <c r="J902" s="33"/>
      <c r="K902" s="34"/>
      <c r="L902" s="35"/>
      <c r="M902" s="35"/>
      <c r="N902" s="35"/>
      <c r="O902" s="31" t="s">
        <v>1429</v>
      </c>
      <c r="P902" s="31" t="s">
        <v>60</v>
      </c>
      <c r="Q902" s="31" t="s">
        <v>71</v>
      </c>
      <c r="R902" s="33"/>
      <c r="S902" s="35"/>
      <c r="T902" s="33"/>
      <c r="U902" s="35"/>
      <c r="V902" s="31" t="s">
        <v>298</v>
      </c>
      <c r="W902" s="29"/>
      <c r="X902" s="29"/>
      <c r="Y902" s="29"/>
      <c r="Z902" s="29"/>
      <c r="AA902" s="29"/>
      <c r="AB902" s="29"/>
      <c r="AC902" s="29"/>
      <c r="AD902" s="29"/>
      <c r="AE902" s="29"/>
      <c r="AF902" s="29"/>
    </row>
    <row r="903">
      <c r="A903" s="31">
        <v>902.0</v>
      </c>
      <c r="B903" s="31" t="s">
        <v>74</v>
      </c>
      <c r="C903" s="31" t="s">
        <v>1413</v>
      </c>
      <c r="D903" s="31" t="s">
        <v>1430</v>
      </c>
      <c r="E903" s="31" t="s">
        <v>130</v>
      </c>
      <c r="F903" s="35"/>
      <c r="G903" s="31" t="s">
        <v>1209</v>
      </c>
      <c r="H903" s="32">
        <v>44732.0</v>
      </c>
      <c r="I903" s="35"/>
      <c r="J903" s="33"/>
      <c r="K903" s="34"/>
      <c r="L903" s="35"/>
      <c r="M903" s="35"/>
      <c r="N903" s="35"/>
      <c r="O903" s="31" t="s">
        <v>1431</v>
      </c>
      <c r="P903" s="31" t="s">
        <v>60</v>
      </c>
      <c r="Q903" s="31" t="s">
        <v>71</v>
      </c>
      <c r="R903" s="33"/>
      <c r="S903" s="35"/>
      <c r="T903" s="33"/>
      <c r="U903" s="35"/>
      <c r="V903" s="31" t="s">
        <v>298</v>
      </c>
      <c r="W903" s="29"/>
      <c r="X903" s="29"/>
      <c r="Y903" s="29"/>
      <c r="Z903" s="29"/>
      <c r="AA903" s="29"/>
      <c r="AB903" s="29"/>
      <c r="AC903" s="29"/>
      <c r="AD903" s="29"/>
      <c r="AE903" s="29"/>
      <c r="AF903" s="29"/>
    </row>
    <row r="904">
      <c r="A904" s="31">
        <v>903.0</v>
      </c>
      <c r="B904" s="31" t="s">
        <v>62</v>
      </c>
      <c r="C904" s="31" t="s">
        <v>1413</v>
      </c>
      <c r="D904" s="31" t="s">
        <v>1432</v>
      </c>
      <c r="E904" s="31" t="s">
        <v>67</v>
      </c>
      <c r="F904" s="35"/>
      <c r="G904" s="31" t="s">
        <v>1209</v>
      </c>
      <c r="H904" s="32">
        <v>44735.0</v>
      </c>
      <c r="I904" s="35"/>
      <c r="J904" s="33"/>
      <c r="K904" s="34"/>
      <c r="L904" s="35"/>
      <c r="M904" s="35"/>
      <c r="N904" s="35"/>
      <c r="O904" s="31" t="s">
        <v>1433</v>
      </c>
      <c r="P904" s="31" t="s">
        <v>60</v>
      </c>
      <c r="Q904" s="31" t="s">
        <v>71</v>
      </c>
      <c r="R904" s="33"/>
      <c r="S904" s="35"/>
      <c r="T904" s="33"/>
      <c r="U904" s="35"/>
      <c r="V904" s="31" t="s">
        <v>298</v>
      </c>
      <c r="W904" s="29"/>
      <c r="X904" s="29"/>
      <c r="Y904" s="29"/>
      <c r="Z904" s="29"/>
      <c r="AA904" s="29"/>
      <c r="AB904" s="29"/>
      <c r="AC904" s="29"/>
      <c r="AD904" s="29"/>
      <c r="AE904" s="29"/>
      <c r="AF904" s="29"/>
    </row>
    <row r="905">
      <c r="A905" s="31">
        <v>904.0</v>
      </c>
      <c r="B905" s="31" t="s">
        <v>74</v>
      </c>
      <c r="C905" s="31" t="s">
        <v>1413</v>
      </c>
      <c r="D905" s="31" t="s">
        <v>1434</v>
      </c>
      <c r="E905" s="31" t="s">
        <v>57</v>
      </c>
      <c r="F905" s="35"/>
      <c r="G905" s="31" t="s">
        <v>1209</v>
      </c>
      <c r="H905" s="32">
        <v>44734.0</v>
      </c>
      <c r="I905" s="35"/>
      <c r="J905" s="33"/>
      <c r="K905" s="34"/>
      <c r="L905" s="35"/>
      <c r="M905" s="35"/>
      <c r="N905" s="35"/>
      <c r="O905" s="31" t="s">
        <v>1435</v>
      </c>
      <c r="P905" s="31" t="s">
        <v>60</v>
      </c>
      <c r="Q905" s="31" t="s">
        <v>71</v>
      </c>
      <c r="R905" s="33"/>
      <c r="S905" s="35"/>
      <c r="T905" s="33"/>
      <c r="U905" s="35"/>
      <c r="V905" s="31" t="s">
        <v>298</v>
      </c>
      <c r="W905" s="29"/>
      <c r="X905" s="29"/>
      <c r="Y905" s="29"/>
      <c r="Z905" s="29"/>
      <c r="AA905" s="29"/>
      <c r="AB905" s="29"/>
      <c r="AC905" s="29"/>
      <c r="AD905" s="29"/>
      <c r="AE905" s="29"/>
      <c r="AF905" s="29"/>
    </row>
    <row r="906">
      <c r="A906" s="31">
        <v>905.0</v>
      </c>
      <c r="B906" s="31" t="s">
        <v>62</v>
      </c>
      <c r="C906" s="31" t="s">
        <v>1413</v>
      </c>
      <c r="D906" s="31" t="s">
        <v>1436</v>
      </c>
      <c r="E906" s="31" t="s">
        <v>67</v>
      </c>
      <c r="F906" s="35"/>
      <c r="G906" s="31" t="s">
        <v>1209</v>
      </c>
      <c r="H906" s="32">
        <v>44741.0</v>
      </c>
      <c r="I906" s="35"/>
      <c r="J906" s="33"/>
      <c r="K906" s="34"/>
      <c r="L906" s="35"/>
      <c r="M906" s="35"/>
      <c r="N906" s="35"/>
      <c r="O906" s="31" t="s">
        <v>1437</v>
      </c>
      <c r="P906" s="31" t="s">
        <v>60</v>
      </c>
      <c r="Q906" s="31" t="s">
        <v>71</v>
      </c>
      <c r="R906" s="33"/>
      <c r="S906" s="35"/>
      <c r="T906" s="33"/>
      <c r="U906" s="35"/>
      <c r="V906" s="31" t="s">
        <v>298</v>
      </c>
      <c r="W906" s="29"/>
      <c r="X906" s="29"/>
      <c r="Y906" s="29"/>
      <c r="Z906" s="29"/>
      <c r="AA906" s="29"/>
      <c r="AB906" s="29"/>
      <c r="AC906" s="29"/>
      <c r="AD906" s="29"/>
      <c r="AE906" s="29"/>
      <c r="AF906" s="29"/>
    </row>
    <row r="907">
      <c r="A907" s="31">
        <v>906.0</v>
      </c>
      <c r="B907" s="31" t="s">
        <v>74</v>
      </c>
      <c r="C907" s="31" t="s">
        <v>1413</v>
      </c>
      <c r="D907" s="31" t="s">
        <v>1438</v>
      </c>
      <c r="E907" s="31" t="s">
        <v>67</v>
      </c>
      <c r="F907" s="35"/>
      <c r="G907" s="31" t="s">
        <v>1209</v>
      </c>
      <c r="H907" s="32">
        <v>44742.0</v>
      </c>
      <c r="I907" s="35"/>
      <c r="J907" s="33"/>
      <c r="K907" s="34"/>
      <c r="L907" s="35"/>
      <c r="M907" s="35"/>
      <c r="N907" s="35"/>
      <c r="O907" s="31" t="s">
        <v>1439</v>
      </c>
      <c r="P907" s="31" t="s">
        <v>60</v>
      </c>
      <c r="Q907" s="31" t="s">
        <v>71</v>
      </c>
      <c r="R907" s="33"/>
      <c r="S907" s="35"/>
      <c r="T907" s="33"/>
      <c r="U907" s="35"/>
      <c r="V907" s="31" t="s">
        <v>298</v>
      </c>
      <c r="W907" s="29"/>
      <c r="X907" s="29"/>
      <c r="Y907" s="29"/>
      <c r="Z907" s="29"/>
      <c r="AA907" s="29"/>
      <c r="AB907" s="29"/>
      <c r="AC907" s="29"/>
      <c r="AD907" s="29"/>
      <c r="AE907" s="29"/>
      <c r="AF907" s="29"/>
    </row>
    <row r="908">
      <c r="A908" s="31">
        <v>907.0</v>
      </c>
      <c r="B908" s="31" t="s">
        <v>864</v>
      </c>
      <c r="C908" s="31" t="s">
        <v>1413</v>
      </c>
      <c r="D908" s="31" t="s">
        <v>1440</v>
      </c>
      <c r="E908" s="31" t="s">
        <v>67</v>
      </c>
      <c r="F908" s="35"/>
      <c r="G908" s="31" t="s">
        <v>1209</v>
      </c>
      <c r="H908" s="32">
        <v>44746.0</v>
      </c>
      <c r="I908" s="35"/>
      <c r="J908" s="33"/>
      <c r="K908" s="34"/>
      <c r="L908" s="35"/>
      <c r="M908" s="35"/>
      <c r="N908" s="35"/>
      <c r="O908" s="31" t="s">
        <v>1441</v>
      </c>
      <c r="P908" s="31" t="s">
        <v>60</v>
      </c>
      <c r="Q908" s="31" t="s">
        <v>71</v>
      </c>
      <c r="R908" s="33"/>
      <c r="S908" s="35"/>
      <c r="T908" s="33"/>
      <c r="U908" s="35"/>
      <c r="V908" s="31" t="s">
        <v>298</v>
      </c>
      <c r="W908" s="29"/>
      <c r="X908" s="29"/>
      <c r="Y908" s="29"/>
      <c r="Z908" s="29"/>
      <c r="AA908" s="29"/>
      <c r="AB908" s="29"/>
      <c r="AC908" s="29"/>
      <c r="AD908" s="29"/>
      <c r="AE908" s="29"/>
      <c r="AF908" s="29"/>
    </row>
    <row r="909">
      <c r="A909" s="31">
        <v>908.0</v>
      </c>
      <c r="B909" s="31" t="s">
        <v>62</v>
      </c>
      <c r="C909" s="31" t="s">
        <v>1413</v>
      </c>
      <c r="D909" s="31" t="s">
        <v>1442</v>
      </c>
      <c r="E909" s="31" t="s">
        <v>67</v>
      </c>
      <c r="F909" s="35"/>
      <c r="G909" s="31" t="s">
        <v>1209</v>
      </c>
      <c r="H909" s="32">
        <v>44749.0</v>
      </c>
      <c r="I909" s="35"/>
      <c r="J909" s="33"/>
      <c r="K909" s="34"/>
      <c r="L909" s="35"/>
      <c r="M909" s="35"/>
      <c r="N909" s="35"/>
      <c r="O909" s="31" t="s">
        <v>1443</v>
      </c>
      <c r="P909" s="31" t="s">
        <v>60</v>
      </c>
      <c r="Q909" s="31" t="s">
        <v>71</v>
      </c>
      <c r="R909" s="33"/>
      <c r="S909" s="35"/>
      <c r="T909" s="33"/>
      <c r="U909" s="35"/>
      <c r="V909" s="31" t="s">
        <v>298</v>
      </c>
      <c r="W909" s="29"/>
      <c r="X909" s="29"/>
      <c r="Y909" s="29"/>
      <c r="Z909" s="29"/>
      <c r="AA909" s="29"/>
      <c r="AB909" s="29"/>
      <c r="AC909" s="29"/>
      <c r="AD909" s="29"/>
      <c r="AE909" s="29"/>
      <c r="AF909" s="29"/>
    </row>
    <row r="910">
      <c r="A910" s="31">
        <v>909.0</v>
      </c>
      <c r="B910" s="31" t="s">
        <v>74</v>
      </c>
      <c r="C910" s="31" t="s">
        <v>1413</v>
      </c>
      <c r="D910" s="31" t="s">
        <v>1444</v>
      </c>
      <c r="E910" s="31" t="s">
        <v>67</v>
      </c>
      <c r="F910" s="35"/>
      <c r="G910" s="31" t="s">
        <v>1209</v>
      </c>
      <c r="H910" s="32">
        <v>44749.0</v>
      </c>
      <c r="I910" s="35"/>
      <c r="J910" s="33"/>
      <c r="K910" s="34"/>
      <c r="L910" s="35"/>
      <c r="M910" s="35"/>
      <c r="N910" s="35"/>
      <c r="O910" s="31" t="s">
        <v>1445</v>
      </c>
      <c r="P910" s="31" t="s">
        <v>60</v>
      </c>
      <c r="Q910" s="31" t="s">
        <v>71</v>
      </c>
      <c r="R910" s="33"/>
      <c r="S910" s="35"/>
      <c r="T910" s="33"/>
      <c r="U910" s="35"/>
      <c r="V910" s="31" t="s">
        <v>298</v>
      </c>
      <c r="W910" s="29"/>
      <c r="X910" s="29"/>
      <c r="Y910" s="29"/>
      <c r="Z910" s="29"/>
      <c r="AA910" s="29"/>
      <c r="AB910" s="29"/>
      <c r="AC910" s="29"/>
      <c r="AD910" s="29"/>
      <c r="AE910" s="29"/>
      <c r="AF910" s="29"/>
    </row>
    <row r="911">
      <c r="A911" s="31">
        <v>910.0</v>
      </c>
      <c r="B911" s="31" t="s">
        <v>62</v>
      </c>
      <c r="C911" s="31" t="s">
        <v>1446</v>
      </c>
      <c r="D911" s="31" t="s">
        <v>1447</v>
      </c>
      <c r="E911" s="31" t="s">
        <v>67</v>
      </c>
      <c r="F911" s="35"/>
      <c r="G911" s="31" t="s">
        <v>1209</v>
      </c>
      <c r="H911" s="32">
        <v>44754.0</v>
      </c>
      <c r="I911" s="35"/>
      <c r="J911" s="33"/>
      <c r="K911" s="34"/>
      <c r="L911" s="35"/>
      <c r="M911" s="35"/>
      <c r="N911" s="35"/>
      <c r="O911" s="31" t="s">
        <v>1448</v>
      </c>
      <c r="P911" s="31" t="s">
        <v>60</v>
      </c>
      <c r="Q911" s="31" t="s">
        <v>71</v>
      </c>
      <c r="R911" s="33"/>
      <c r="S911" s="35"/>
      <c r="T911" s="33"/>
      <c r="U911" s="35"/>
      <c r="V911" s="31" t="s">
        <v>298</v>
      </c>
      <c r="W911" s="29"/>
      <c r="X911" s="29"/>
      <c r="Y911" s="29"/>
      <c r="Z911" s="29"/>
      <c r="AA911" s="29"/>
      <c r="AB911" s="29"/>
      <c r="AC911" s="29"/>
      <c r="AD911" s="29"/>
      <c r="AE911" s="29"/>
      <c r="AF911" s="29"/>
    </row>
    <row r="912">
      <c r="A912" s="31">
        <v>911.0</v>
      </c>
      <c r="B912" s="31" t="s">
        <v>74</v>
      </c>
      <c r="C912" s="31" t="s">
        <v>1413</v>
      </c>
      <c r="D912" s="31" t="s">
        <v>1449</v>
      </c>
      <c r="E912" s="31" t="s">
        <v>120</v>
      </c>
      <c r="F912" s="35"/>
      <c r="G912" s="31" t="s">
        <v>1209</v>
      </c>
      <c r="H912" s="32">
        <v>44756.0</v>
      </c>
      <c r="I912" s="35"/>
      <c r="J912" s="33"/>
      <c r="K912" s="34"/>
      <c r="L912" s="35"/>
      <c r="M912" s="35"/>
      <c r="N912" s="35"/>
      <c r="O912" s="31" t="s">
        <v>1450</v>
      </c>
      <c r="P912" s="31" t="s">
        <v>60</v>
      </c>
      <c r="Q912" s="31" t="s">
        <v>71</v>
      </c>
      <c r="R912" s="33"/>
      <c r="S912" s="35"/>
      <c r="T912" s="33"/>
      <c r="U912" s="35"/>
      <c r="V912" s="31" t="s">
        <v>298</v>
      </c>
      <c r="W912" s="29"/>
      <c r="X912" s="29"/>
      <c r="Y912" s="29"/>
      <c r="Z912" s="29"/>
      <c r="AA912" s="29"/>
      <c r="AB912" s="29"/>
      <c r="AC912" s="29"/>
      <c r="AD912" s="29"/>
      <c r="AE912" s="29"/>
      <c r="AF912" s="29"/>
    </row>
    <row r="913">
      <c r="A913" s="31">
        <v>912.0</v>
      </c>
      <c r="B913" s="31" t="s">
        <v>74</v>
      </c>
      <c r="C913" s="31" t="s">
        <v>1413</v>
      </c>
      <c r="D913" s="31" t="s">
        <v>1451</v>
      </c>
      <c r="E913" s="31" t="s">
        <v>130</v>
      </c>
      <c r="F913" s="35"/>
      <c r="G913" s="31" t="s">
        <v>1209</v>
      </c>
      <c r="H913" s="32">
        <v>44761.0</v>
      </c>
      <c r="I913" s="35"/>
      <c r="J913" s="33"/>
      <c r="K913" s="34"/>
      <c r="L913" s="35"/>
      <c r="M913" s="35"/>
      <c r="N913" s="35"/>
      <c r="O913" s="31" t="s">
        <v>1452</v>
      </c>
      <c r="P913" s="31" t="s">
        <v>60</v>
      </c>
      <c r="Q913" s="31" t="s">
        <v>71</v>
      </c>
      <c r="R913" s="33"/>
      <c r="S913" s="35"/>
      <c r="T913" s="33"/>
      <c r="U913" s="35"/>
      <c r="V913" s="31" t="s">
        <v>298</v>
      </c>
      <c r="W913" s="29"/>
      <c r="X913" s="29"/>
      <c r="Y913" s="29"/>
      <c r="Z913" s="29"/>
      <c r="AA913" s="29"/>
      <c r="AB913" s="29"/>
      <c r="AC913" s="29"/>
      <c r="AD913" s="29"/>
      <c r="AE913" s="29"/>
      <c r="AF913" s="29"/>
    </row>
    <row r="914">
      <c r="A914" s="31">
        <v>913.0</v>
      </c>
      <c r="B914" s="31" t="s">
        <v>99</v>
      </c>
      <c r="C914" s="31" t="s">
        <v>1413</v>
      </c>
      <c r="D914" s="31" t="s">
        <v>1453</v>
      </c>
      <c r="E914" s="31" t="s">
        <v>130</v>
      </c>
      <c r="F914" s="35"/>
      <c r="G914" s="31" t="s">
        <v>1209</v>
      </c>
      <c r="H914" s="32">
        <v>44775.0</v>
      </c>
      <c r="I914" s="35"/>
      <c r="J914" s="33"/>
      <c r="K914" s="34"/>
      <c r="L914" s="35"/>
      <c r="M914" s="35"/>
      <c r="N914" s="35"/>
      <c r="O914" s="31" t="s">
        <v>1454</v>
      </c>
      <c r="P914" s="31" t="s">
        <v>60</v>
      </c>
      <c r="Q914" s="31" t="s">
        <v>71</v>
      </c>
      <c r="R914" s="33"/>
      <c r="S914" s="35"/>
      <c r="T914" s="33"/>
      <c r="U914" s="35"/>
      <c r="V914" s="31" t="s">
        <v>298</v>
      </c>
      <c r="W914" s="29"/>
      <c r="X914" s="29"/>
      <c r="Y914" s="29"/>
      <c r="Z914" s="29"/>
      <c r="AA914" s="29"/>
      <c r="AB914" s="29"/>
      <c r="AC914" s="29"/>
      <c r="AD914" s="29"/>
      <c r="AE914" s="29"/>
      <c r="AF914" s="29"/>
    </row>
    <row r="915">
      <c r="A915" s="31">
        <v>914.0</v>
      </c>
      <c r="B915" s="31" t="s">
        <v>74</v>
      </c>
      <c r="C915" s="31" t="s">
        <v>1413</v>
      </c>
      <c r="D915" s="31" t="s">
        <v>1455</v>
      </c>
      <c r="E915" s="31" t="s">
        <v>120</v>
      </c>
      <c r="F915" s="35"/>
      <c r="G915" s="31" t="s">
        <v>1209</v>
      </c>
      <c r="H915" s="32">
        <v>44777.0</v>
      </c>
      <c r="I915" s="35"/>
      <c r="J915" s="33"/>
      <c r="K915" s="34"/>
      <c r="L915" s="35"/>
      <c r="M915" s="35"/>
      <c r="N915" s="35"/>
      <c r="O915" s="31" t="s">
        <v>1456</v>
      </c>
      <c r="P915" s="31" t="s">
        <v>60</v>
      </c>
      <c r="Q915" s="31" t="s">
        <v>71</v>
      </c>
      <c r="R915" s="33"/>
      <c r="S915" s="35"/>
      <c r="T915" s="33"/>
      <c r="U915" s="35"/>
      <c r="V915" s="31" t="s">
        <v>298</v>
      </c>
      <c r="W915" s="29"/>
      <c r="X915" s="29"/>
      <c r="Y915" s="29"/>
      <c r="Z915" s="29"/>
      <c r="AA915" s="29"/>
      <c r="AB915" s="29"/>
      <c r="AC915" s="29"/>
      <c r="AD915" s="29"/>
      <c r="AE915" s="29"/>
      <c r="AF915" s="29"/>
    </row>
    <row r="916">
      <c r="A916" s="31">
        <v>915.0</v>
      </c>
      <c r="B916" s="31" t="s">
        <v>62</v>
      </c>
      <c r="C916" s="31" t="s">
        <v>1410</v>
      </c>
      <c r="D916" s="31" t="s">
        <v>1457</v>
      </c>
      <c r="E916" s="31" t="s">
        <v>67</v>
      </c>
      <c r="F916" s="35"/>
      <c r="G916" s="31" t="s">
        <v>1209</v>
      </c>
      <c r="H916" s="32">
        <v>44781.0</v>
      </c>
      <c r="I916" s="35"/>
      <c r="J916" s="33"/>
      <c r="K916" s="34"/>
      <c r="L916" s="35"/>
      <c r="M916" s="35"/>
      <c r="N916" s="35"/>
      <c r="O916" s="31" t="s">
        <v>1458</v>
      </c>
      <c r="P916" s="31" t="s">
        <v>60</v>
      </c>
      <c r="Q916" s="31" t="s">
        <v>71</v>
      </c>
      <c r="R916" s="33"/>
      <c r="S916" s="35"/>
      <c r="T916" s="33"/>
      <c r="U916" s="35"/>
      <c r="V916" s="31" t="s">
        <v>298</v>
      </c>
      <c r="W916" s="29"/>
      <c r="X916" s="29"/>
      <c r="Y916" s="29"/>
      <c r="Z916" s="29"/>
      <c r="AA916" s="29"/>
      <c r="AB916" s="29"/>
      <c r="AC916" s="29"/>
      <c r="AD916" s="29"/>
      <c r="AE916" s="29"/>
      <c r="AF916" s="29"/>
    </row>
    <row r="917">
      <c r="A917" s="31">
        <v>916.0</v>
      </c>
      <c r="B917" s="31" t="s">
        <v>577</v>
      </c>
      <c r="C917" s="31" t="s">
        <v>1410</v>
      </c>
      <c r="D917" s="31" t="s">
        <v>1459</v>
      </c>
      <c r="E917" s="31" t="s">
        <v>67</v>
      </c>
      <c r="F917" s="35"/>
      <c r="G917" s="31" t="s">
        <v>1209</v>
      </c>
      <c r="H917" s="32">
        <v>44781.0</v>
      </c>
      <c r="I917" s="35"/>
      <c r="J917" s="33"/>
      <c r="K917" s="34"/>
      <c r="L917" s="35"/>
      <c r="M917" s="35"/>
      <c r="N917" s="35"/>
      <c r="O917" s="31" t="s">
        <v>1460</v>
      </c>
      <c r="P917" s="31" t="s">
        <v>60</v>
      </c>
      <c r="Q917" s="31" t="s">
        <v>71</v>
      </c>
      <c r="R917" s="33"/>
      <c r="S917" s="35"/>
      <c r="T917" s="33"/>
      <c r="U917" s="35"/>
      <c r="V917" s="31" t="s">
        <v>298</v>
      </c>
      <c r="W917" s="29"/>
      <c r="X917" s="29"/>
      <c r="Y917" s="29"/>
      <c r="Z917" s="29"/>
      <c r="AA917" s="29"/>
      <c r="AB917" s="29"/>
      <c r="AC917" s="29"/>
      <c r="AD917" s="29"/>
      <c r="AE917" s="29"/>
      <c r="AF917" s="29"/>
    </row>
    <row r="918">
      <c r="A918" s="31">
        <v>917.0</v>
      </c>
      <c r="B918" s="31" t="s">
        <v>62</v>
      </c>
      <c r="C918" s="31" t="s">
        <v>1410</v>
      </c>
      <c r="D918" s="31" t="s">
        <v>1461</v>
      </c>
      <c r="E918" s="31" t="s">
        <v>67</v>
      </c>
      <c r="F918" s="35"/>
      <c r="G918" s="31" t="s">
        <v>1209</v>
      </c>
      <c r="H918" s="32">
        <v>44784.0</v>
      </c>
      <c r="I918" s="35"/>
      <c r="J918" s="33"/>
      <c r="K918" s="34"/>
      <c r="L918" s="35"/>
      <c r="M918" s="35"/>
      <c r="N918" s="35"/>
      <c r="O918" s="31" t="s">
        <v>1462</v>
      </c>
      <c r="P918" s="31" t="s">
        <v>60</v>
      </c>
      <c r="Q918" s="31" t="s">
        <v>71</v>
      </c>
      <c r="R918" s="33"/>
      <c r="S918" s="35"/>
      <c r="T918" s="33"/>
      <c r="U918" s="35"/>
      <c r="V918" s="31" t="s">
        <v>298</v>
      </c>
      <c r="W918" s="29"/>
      <c r="X918" s="29"/>
      <c r="Y918" s="29"/>
      <c r="Z918" s="29"/>
      <c r="AA918" s="29"/>
      <c r="AB918" s="29"/>
      <c r="AC918" s="29"/>
      <c r="AD918" s="29"/>
      <c r="AE918" s="29"/>
      <c r="AF918" s="29"/>
    </row>
    <row r="919">
      <c r="A919" s="31">
        <v>918.0</v>
      </c>
      <c r="B919" s="31" t="s">
        <v>544</v>
      </c>
      <c r="C919" s="31" t="s">
        <v>1413</v>
      </c>
      <c r="D919" s="31" t="s">
        <v>1463</v>
      </c>
      <c r="E919" s="31" t="s">
        <v>130</v>
      </c>
      <c r="F919" s="35"/>
      <c r="G919" s="31" t="s">
        <v>1209</v>
      </c>
      <c r="H919" s="32">
        <v>44785.0</v>
      </c>
      <c r="I919" s="35"/>
      <c r="J919" s="33"/>
      <c r="K919" s="34"/>
      <c r="L919" s="35"/>
      <c r="M919" s="35"/>
      <c r="N919" s="35"/>
      <c r="O919" s="31" t="s">
        <v>1464</v>
      </c>
      <c r="P919" s="31" t="s">
        <v>60</v>
      </c>
      <c r="Q919" s="31" t="s">
        <v>71</v>
      </c>
      <c r="R919" s="33"/>
      <c r="S919" s="35"/>
      <c r="T919" s="33"/>
      <c r="U919" s="35"/>
      <c r="V919" s="31" t="s">
        <v>298</v>
      </c>
      <c r="W919" s="29"/>
      <c r="X919" s="29"/>
      <c r="Y919" s="29"/>
      <c r="Z919" s="29"/>
      <c r="AA919" s="29"/>
      <c r="AB919" s="29"/>
      <c r="AC919" s="29"/>
      <c r="AD919" s="29"/>
      <c r="AE919" s="29"/>
      <c r="AF919" s="29"/>
    </row>
    <row r="920">
      <c r="A920" s="31">
        <v>919.0</v>
      </c>
      <c r="B920" s="31" t="s">
        <v>199</v>
      </c>
      <c r="C920" s="31" t="s">
        <v>1465</v>
      </c>
      <c r="D920" s="31" t="s">
        <v>1466</v>
      </c>
      <c r="E920" s="31" t="s">
        <v>152</v>
      </c>
      <c r="F920" s="31">
        <v>2.0</v>
      </c>
      <c r="G920" s="31" t="s">
        <v>97</v>
      </c>
      <c r="H920" s="32">
        <v>44813.0</v>
      </c>
      <c r="I920" s="35"/>
      <c r="J920" s="33"/>
      <c r="K920" s="34"/>
      <c r="L920" s="35"/>
      <c r="M920" s="35"/>
      <c r="N920" s="35"/>
      <c r="O920" s="31" t="s">
        <v>1467</v>
      </c>
      <c r="P920" s="31" t="s">
        <v>60</v>
      </c>
      <c r="Q920" s="31" t="s">
        <v>71</v>
      </c>
      <c r="R920" s="33"/>
      <c r="S920" s="35"/>
      <c r="T920" s="33"/>
      <c r="U920" s="35"/>
      <c r="V920" s="31" t="s">
        <v>298</v>
      </c>
      <c r="W920" s="29"/>
      <c r="X920" s="29"/>
      <c r="Y920" s="29"/>
      <c r="Z920" s="29"/>
      <c r="AA920" s="29"/>
      <c r="AB920" s="29"/>
      <c r="AC920" s="29"/>
      <c r="AD920" s="29"/>
      <c r="AE920" s="29"/>
      <c r="AF920" s="29"/>
    </row>
    <row r="921">
      <c r="A921" s="31">
        <v>920.0</v>
      </c>
      <c r="B921" s="31" t="s">
        <v>62</v>
      </c>
      <c r="C921" s="31" t="s">
        <v>1413</v>
      </c>
      <c r="D921" s="31" t="s">
        <v>1468</v>
      </c>
      <c r="E921" s="31" t="s">
        <v>67</v>
      </c>
      <c r="F921" s="35"/>
      <c r="G921" s="31" t="s">
        <v>1209</v>
      </c>
      <c r="H921" s="32">
        <v>44798.0</v>
      </c>
      <c r="I921" s="35"/>
      <c r="J921" s="33"/>
      <c r="K921" s="34"/>
      <c r="L921" s="35"/>
      <c r="M921" s="35"/>
      <c r="N921" s="35"/>
      <c r="O921" s="31" t="s">
        <v>1469</v>
      </c>
      <c r="P921" s="31" t="s">
        <v>60</v>
      </c>
      <c r="Q921" s="31" t="s">
        <v>71</v>
      </c>
      <c r="R921" s="33"/>
      <c r="S921" s="35"/>
      <c r="T921" s="33"/>
      <c r="U921" s="35"/>
      <c r="V921" s="31" t="s">
        <v>298</v>
      </c>
      <c r="W921" s="29"/>
      <c r="X921" s="29"/>
      <c r="Y921" s="29"/>
      <c r="Z921" s="29"/>
      <c r="AA921" s="29"/>
      <c r="AB921" s="29"/>
      <c r="AC921" s="29"/>
      <c r="AD921" s="29"/>
      <c r="AE921" s="29"/>
      <c r="AF921" s="29"/>
    </row>
    <row r="922">
      <c r="A922" s="31">
        <v>921.0</v>
      </c>
      <c r="B922" s="31" t="s">
        <v>74</v>
      </c>
      <c r="C922" s="31" t="s">
        <v>1413</v>
      </c>
      <c r="D922" s="31" t="s">
        <v>1470</v>
      </c>
      <c r="E922" s="31" t="s">
        <v>67</v>
      </c>
      <c r="F922" s="35"/>
      <c r="G922" s="31" t="s">
        <v>1209</v>
      </c>
      <c r="H922" s="32">
        <v>44803.0</v>
      </c>
      <c r="I922" s="35"/>
      <c r="J922" s="33"/>
      <c r="K922" s="34"/>
      <c r="L922" s="35"/>
      <c r="M922" s="35"/>
      <c r="N922" s="35"/>
      <c r="O922" s="31" t="s">
        <v>1471</v>
      </c>
      <c r="P922" s="31" t="s">
        <v>60</v>
      </c>
      <c r="Q922" s="31" t="s">
        <v>71</v>
      </c>
      <c r="R922" s="33"/>
      <c r="S922" s="35"/>
      <c r="T922" s="33"/>
      <c r="U922" s="35"/>
      <c r="V922" s="31" t="s">
        <v>298</v>
      </c>
      <c r="W922" s="29"/>
      <c r="X922" s="29"/>
      <c r="Y922" s="29"/>
      <c r="Z922" s="29"/>
      <c r="AA922" s="29"/>
      <c r="AB922" s="29"/>
      <c r="AC922" s="29"/>
      <c r="AD922" s="29"/>
      <c r="AE922" s="29"/>
      <c r="AF922" s="29"/>
    </row>
    <row r="923">
      <c r="A923" s="31">
        <v>922.0</v>
      </c>
      <c r="B923" s="31" t="s">
        <v>62</v>
      </c>
      <c r="C923" s="31" t="s">
        <v>1413</v>
      </c>
      <c r="D923" s="31" t="s">
        <v>1472</v>
      </c>
      <c r="E923" s="31" t="s">
        <v>67</v>
      </c>
      <c r="F923" s="35"/>
      <c r="G923" s="31" t="s">
        <v>1209</v>
      </c>
      <c r="H923" s="32">
        <v>44805.0</v>
      </c>
      <c r="I923" s="35"/>
      <c r="J923" s="33"/>
      <c r="K923" s="34"/>
      <c r="L923" s="35"/>
      <c r="M923" s="35"/>
      <c r="N923" s="35"/>
      <c r="O923" s="31" t="s">
        <v>1473</v>
      </c>
      <c r="P923" s="31" t="s">
        <v>60</v>
      </c>
      <c r="Q923" s="31" t="s">
        <v>71</v>
      </c>
      <c r="R923" s="33"/>
      <c r="S923" s="31"/>
      <c r="T923" s="33"/>
      <c r="U923" s="35"/>
      <c r="V923" s="31" t="s">
        <v>298</v>
      </c>
      <c r="W923" s="29"/>
      <c r="X923" s="29"/>
      <c r="Y923" s="29"/>
      <c r="Z923" s="29"/>
      <c r="AA923" s="29"/>
      <c r="AB923" s="29"/>
      <c r="AC923" s="29"/>
      <c r="AD923" s="29"/>
      <c r="AE923" s="29"/>
      <c r="AF923" s="29"/>
    </row>
    <row r="924">
      <c r="A924" s="31">
        <v>923.0</v>
      </c>
      <c r="B924" s="31" t="s">
        <v>62</v>
      </c>
      <c r="C924" s="31" t="s">
        <v>1410</v>
      </c>
      <c r="D924" s="31" t="s">
        <v>1474</v>
      </c>
      <c r="E924" s="31" t="s">
        <v>67</v>
      </c>
      <c r="F924" s="35"/>
      <c r="G924" s="31" t="s">
        <v>1209</v>
      </c>
      <c r="H924" s="32">
        <v>44812.0</v>
      </c>
      <c r="I924" s="35"/>
      <c r="J924" s="33"/>
      <c r="K924" s="34"/>
      <c r="L924" s="35"/>
      <c r="M924" s="35"/>
      <c r="N924" s="35"/>
      <c r="O924" s="31" t="s">
        <v>1475</v>
      </c>
      <c r="P924" s="31" t="s">
        <v>60</v>
      </c>
      <c r="Q924" s="31" t="s">
        <v>71</v>
      </c>
      <c r="R924" s="33"/>
      <c r="S924" s="31"/>
      <c r="T924" s="33"/>
      <c r="U924" s="35"/>
      <c r="V924" s="31" t="s">
        <v>298</v>
      </c>
      <c r="W924" s="29"/>
      <c r="X924" s="29"/>
      <c r="Y924" s="29"/>
      <c r="Z924" s="29"/>
      <c r="AA924" s="29"/>
      <c r="AB924" s="29"/>
      <c r="AC924" s="29"/>
      <c r="AD924" s="29"/>
      <c r="AE924" s="29"/>
      <c r="AF924" s="29"/>
    </row>
    <row r="925">
      <c r="A925" s="31">
        <v>924.0</v>
      </c>
      <c r="B925" s="31" t="s">
        <v>62</v>
      </c>
      <c r="C925" s="31" t="s">
        <v>1410</v>
      </c>
      <c r="D925" s="31" t="s">
        <v>1476</v>
      </c>
      <c r="E925" s="31" t="s">
        <v>130</v>
      </c>
      <c r="F925" s="35"/>
      <c r="G925" s="31" t="s">
        <v>1209</v>
      </c>
      <c r="H925" s="32">
        <v>44813.0</v>
      </c>
      <c r="I925" s="35"/>
      <c r="J925" s="33"/>
      <c r="K925" s="34"/>
      <c r="L925" s="35"/>
      <c r="M925" s="35"/>
      <c r="N925" s="35"/>
      <c r="O925" s="31" t="s">
        <v>1477</v>
      </c>
      <c r="P925" s="31" t="s">
        <v>60</v>
      </c>
      <c r="Q925" s="31" t="s">
        <v>71</v>
      </c>
      <c r="R925" s="33"/>
      <c r="S925" s="35"/>
      <c r="T925" s="33"/>
      <c r="U925" s="35"/>
      <c r="V925" s="31" t="s">
        <v>298</v>
      </c>
      <c r="W925" s="29"/>
      <c r="X925" s="29"/>
      <c r="Y925" s="29"/>
      <c r="Z925" s="29"/>
      <c r="AA925" s="29"/>
      <c r="AB925" s="29"/>
      <c r="AC925" s="29"/>
      <c r="AD925" s="29"/>
      <c r="AE925" s="29"/>
      <c r="AF925" s="29"/>
    </row>
    <row r="926">
      <c r="A926" s="31">
        <v>925.0</v>
      </c>
      <c r="B926" s="31" t="s">
        <v>62</v>
      </c>
      <c r="C926" s="31" t="s">
        <v>1410</v>
      </c>
      <c r="D926" s="31" t="s">
        <v>1478</v>
      </c>
      <c r="E926" s="31" t="s">
        <v>57</v>
      </c>
      <c r="F926" s="35"/>
      <c r="G926" s="31" t="s">
        <v>1209</v>
      </c>
      <c r="H926" s="32">
        <v>44818.0</v>
      </c>
      <c r="I926" s="35"/>
      <c r="J926" s="33"/>
      <c r="K926" s="34"/>
      <c r="L926" s="35"/>
      <c r="M926" s="35"/>
      <c r="N926" s="35"/>
      <c r="O926" s="31" t="s">
        <v>1479</v>
      </c>
      <c r="P926" s="31" t="s">
        <v>60</v>
      </c>
      <c r="Q926" s="31" t="s">
        <v>71</v>
      </c>
      <c r="R926" s="33"/>
      <c r="S926" s="35"/>
      <c r="T926" s="33"/>
      <c r="U926" s="35"/>
      <c r="V926" s="31" t="s">
        <v>298</v>
      </c>
      <c r="W926" s="29"/>
      <c r="X926" s="29"/>
      <c r="Y926" s="29"/>
      <c r="Z926" s="29"/>
      <c r="AA926" s="29"/>
      <c r="AB926" s="29"/>
      <c r="AC926" s="29"/>
      <c r="AD926" s="29"/>
      <c r="AE926" s="29"/>
      <c r="AF926" s="29"/>
    </row>
    <row r="927">
      <c r="A927" s="31">
        <v>926.0</v>
      </c>
      <c r="B927" s="31" t="s">
        <v>74</v>
      </c>
      <c r="C927" s="31" t="s">
        <v>1413</v>
      </c>
      <c r="D927" s="31" t="s">
        <v>1480</v>
      </c>
      <c r="E927" s="31" t="s">
        <v>67</v>
      </c>
      <c r="F927" s="35"/>
      <c r="G927" s="31" t="s">
        <v>1209</v>
      </c>
      <c r="H927" s="32">
        <v>44823.0</v>
      </c>
      <c r="I927" s="35"/>
      <c r="J927" s="33"/>
      <c r="K927" s="34"/>
      <c r="L927" s="35"/>
      <c r="M927" s="35"/>
      <c r="N927" s="35"/>
      <c r="O927" s="31" t="s">
        <v>1481</v>
      </c>
      <c r="P927" s="31" t="s">
        <v>60</v>
      </c>
      <c r="Q927" s="31" t="s">
        <v>71</v>
      </c>
      <c r="R927" s="33"/>
      <c r="S927" s="35"/>
      <c r="T927" s="33"/>
      <c r="U927" s="35"/>
      <c r="V927" s="31" t="s">
        <v>298</v>
      </c>
      <c r="W927" s="29"/>
      <c r="X927" s="29"/>
      <c r="Y927" s="29"/>
      <c r="Z927" s="29"/>
      <c r="AA927" s="29"/>
      <c r="AB927" s="29"/>
      <c r="AC927" s="29"/>
      <c r="AD927" s="29"/>
      <c r="AE927" s="29"/>
      <c r="AF927" s="29"/>
    </row>
    <row r="928">
      <c r="A928" s="31">
        <v>927.0</v>
      </c>
      <c r="B928" s="31" t="s">
        <v>74</v>
      </c>
      <c r="C928" s="31" t="s">
        <v>1413</v>
      </c>
      <c r="D928" s="31" t="s">
        <v>1482</v>
      </c>
      <c r="E928" s="31" t="s">
        <v>67</v>
      </c>
      <c r="F928" s="35"/>
      <c r="G928" s="31" t="s">
        <v>1209</v>
      </c>
      <c r="H928" s="32">
        <v>44823.0</v>
      </c>
      <c r="I928" s="35"/>
      <c r="J928" s="33"/>
      <c r="K928" s="34"/>
      <c r="L928" s="35"/>
      <c r="M928" s="35"/>
      <c r="N928" s="35"/>
      <c r="O928" s="31" t="s">
        <v>1483</v>
      </c>
      <c r="P928" s="31" t="s">
        <v>60</v>
      </c>
      <c r="Q928" s="31" t="s">
        <v>71</v>
      </c>
      <c r="R928" s="33"/>
      <c r="S928" s="35"/>
      <c r="T928" s="33"/>
      <c r="U928" s="35"/>
      <c r="V928" s="31" t="s">
        <v>298</v>
      </c>
      <c r="W928" s="29"/>
      <c r="X928" s="29"/>
      <c r="Y928" s="29"/>
      <c r="Z928" s="29"/>
      <c r="AA928" s="29"/>
      <c r="AB928" s="29"/>
      <c r="AC928" s="29"/>
      <c r="AD928" s="29"/>
      <c r="AE928" s="29"/>
      <c r="AF928" s="29"/>
    </row>
    <row r="929">
      <c r="A929" s="31">
        <v>928.0</v>
      </c>
      <c r="B929" s="31" t="s">
        <v>99</v>
      </c>
      <c r="C929" s="31" t="s">
        <v>1413</v>
      </c>
      <c r="D929" s="31" t="s">
        <v>1484</v>
      </c>
      <c r="E929" s="31" t="s">
        <v>81</v>
      </c>
      <c r="F929" s="35"/>
      <c r="G929" s="31" t="s">
        <v>1209</v>
      </c>
      <c r="H929" s="32">
        <v>44823.0</v>
      </c>
      <c r="I929" s="35"/>
      <c r="J929" s="33"/>
      <c r="K929" s="34"/>
      <c r="L929" s="35"/>
      <c r="M929" s="35"/>
      <c r="N929" s="35"/>
      <c r="O929" s="31" t="s">
        <v>1485</v>
      </c>
      <c r="P929" s="31" t="s">
        <v>60</v>
      </c>
      <c r="Q929" s="31" t="s">
        <v>71</v>
      </c>
      <c r="R929" s="33"/>
      <c r="S929" s="35"/>
      <c r="T929" s="33"/>
      <c r="U929" s="31" t="s">
        <v>123</v>
      </c>
      <c r="V929" s="31" t="s">
        <v>298</v>
      </c>
      <c r="W929" s="29"/>
      <c r="X929" s="29"/>
      <c r="Y929" s="29"/>
      <c r="Z929" s="29"/>
      <c r="AA929" s="29"/>
      <c r="AB929" s="29"/>
      <c r="AC929" s="29"/>
      <c r="AD929" s="29"/>
      <c r="AE929" s="29"/>
      <c r="AF929" s="29"/>
    </row>
    <row r="930">
      <c r="A930" s="31">
        <v>929.0</v>
      </c>
      <c r="B930" s="31" t="s">
        <v>62</v>
      </c>
      <c r="C930" s="31" t="s">
        <v>1486</v>
      </c>
      <c r="D930" s="31" t="s">
        <v>1487</v>
      </c>
      <c r="E930" s="31" t="s">
        <v>67</v>
      </c>
      <c r="F930" s="31">
        <v>2.0</v>
      </c>
      <c r="G930" s="31" t="s">
        <v>97</v>
      </c>
      <c r="H930" s="32">
        <v>44851.0</v>
      </c>
      <c r="I930" s="35"/>
      <c r="J930" s="33"/>
      <c r="K930" s="34"/>
      <c r="L930" s="35"/>
      <c r="M930" s="35"/>
      <c r="N930" s="35"/>
      <c r="O930" s="31" t="s">
        <v>298</v>
      </c>
      <c r="P930" s="31" t="s">
        <v>60</v>
      </c>
      <c r="Q930" s="31" t="s">
        <v>71</v>
      </c>
      <c r="R930" s="33"/>
      <c r="S930" s="35"/>
      <c r="T930" s="33"/>
      <c r="U930" s="35"/>
      <c r="V930" s="31"/>
      <c r="W930" s="29"/>
      <c r="X930" s="29"/>
      <c r="Y930" s="29"/>
      <c r="Z930" s="29"/>
      <c r="AA930" s="29"/>
      <c r="AB930" s="29"/>
      <c r="AC930" s="29"/>
      <c r="AD930" s="29"/>
      <c r="AE930" s="29"/>
      <c r="AF930" s="29"/>
    </row>
    <row r="931">
      <c r="A931" s="31">
        <v>930.0</v>
      </c>
      <c r="B931" s="31" t="s">
        <v>54</v>
      </c>
      <c r="C931" s="31" t="s">
        <v>1488</v>
      </c>
      <c r="D931" s="31" t="s">
        <v>1489</v>
      </c>
      <c r="E931" s="31" t="s">
        <v>67</v>
      </c>
      <c r="F931" s="31">
        <v>1.0</v>
      </c>
      <c r="G931" s="31" t="s">
        <v>232</v>
      </c>
      <c r="H931" s="32">
        <v>44784.0</v>
      </c>
      <c r="I931" s="31" t="s">
        <v>64</v>
      </c>
      <c r="J931" s="31" t="s">
        <v>1490</v>
      </c>
      <c r="K931" s="44">
        <v>44839.0</v>
      </c>
      <c r="L931" s="35"/>
      <c r="M931" s="35"/>
      <c r="N931" s="31" t="s">
        <v>1491</v>
      </c>
      <c r="O931" s="35"/>
      <c r="P931" s="31" t="s">
        <v>64</v>
      </c>
      <c r="Q931" s="31" t="s">
        <v>64</v>
      </c>
      <c r="R931" s="33"/>
      <c r="S931" s="35"/>
      <c r="T931" s="33"/>
      <c r="U931" s="31" t="s">
        <v>58</v>
      </c>
      <c r="V931" s="35"/>
      <c r="W931" s="29"/>
      <c r="X931" s="29"/>
      <c r="Y931" s="29"/>
      <c r="Z931" s="29"/>
      <c r="AA931" s="29"/>
      <c r="AB931" s="29"/>
      <c r="AC931" s="29"/>
      <c r="AD931" s="29"/>
      <c r="AE931" s="29"/>
      <c r="AF931" s="29"/>
    </row>
    <row r="932">
      <c r="A932" s="31">
        <v>931.0</v>
      </c>
      <c r="B932" s="31" t="s">
        <v>62</v>
      </c>
      <c r="C932" s="31" t="s">
        <v>1492</v>
      </c>
      <c r="D932" s="31" t="s">
        <v>1493</v>
      </c>
      <c r="E932" s="31" t="s">
        <v>67</v>
      </c>
      <c r="F932" s="31">
        <v>1.0</v>
      </c>
      <c r="G932" s="31" t="s">
        <v>232</v>
      </c>
      <c r="H932" s="32">
        <v>44784.0</v>
      </c>
      <c r="I932" s="31" t="s">
        <v>69</v>
      </c>
      <c r="J932" s="40" t="s">
        <v>1494</v>
      </c>
      <c r="K932" s="44">
        <v>44839.0</v>
      </c>
      <c r="L932" s="31" t="s">
        <v>70</v>
      </c>
      <c r="M932" s="31">
        <v>2023.0</v>
      </c>
      <c r="N932" s="31" t="s">
        <v>1495</v>
      </c>
      <c r="O932" s="31" t="s">
        <v>1496</v>
      </c>
      <c r="P932" s="31" t="s">
        <v>2</v>
      </c>
      <c r="Q932" s="33"/>
      <c r="R932" s="33"/>
      <c r="S932" s="35"/>
      <c r="T932" s="33"/>
      <c r="U932" s="31" t="s">
        <v>58</v>
      </c>
      <c r="V932" s="35"/>
      <c r="W932" s="29"/>
      <c r="X932" s="29"/>
      <c r="Y932" s="29"/>
      <c r="Z932" s="29"/>
      <c r="AA932" s="29"/>
      <c r="AB932" s="29"/>
      <c r="AC932" s="29"/>
      <c r="AD932" s="29"/>
      <c r="AE932" s="29"/>
      <c r="AF932" s="29"/>
    </row>
    <row r="933">
      <c r="A933" s="31">
        <v>932.0</v>
      </c>
      <c r="B933" s="31" t="s">
        <v>62</v>
      </c>
      <c r="C933" s="31" t="s">
        <v>1497</v>
      </c>
      <c r="D933" s="31" t="s">
        <v>1498</v>
      </c>
      <c r="E933" s="31" t="s">
        <v>67</v>
      </c>
      <c r="F933" s="31">
        <v>1.0</v>
      </c>
      <c r="G933" s="31" t="s">
        <v>232</v>
      </c>
      <c r="H933" s="32">
        <v>44784.0</v>
      </c>
      <c r="I933" s="31" t="s">
        <v>69</v>
      </c>
      <c r="J933" s="31" t="s">
        <v>1499</v>
      </c>
      <c r="K933" s="44">
        <v>44839.0</v>
      </c>
      <c r="L933" s="35"/>
      <c r="M933" s="31">
        <v>2022.0</v>
      </c>
      <c r="N933" s="50"/>
      <c r="O933" s="35"/>
      <c r="P933" s="31" t="s">
        <v>71</v>
      </c>
      <c r="Q933" s="33"/>
      <c r="R933" s="33"/>
      <c r="S933" s="35"/>
      <c r="T933" s="33"/>
      <c r="U933" s="35"/>
      <c r="V933" s="35"/>
      <c r="W933" s="29"/>
      <c r="X933" s="29"/>
      <c r="Y933" s="29"/>
      <c r="Z933" s="29"/>
      <c r="AA933" s="29"/>
      <c r="AB933" s="29"/>
      <c r="AC933" s="29"/>
      <c r="AD933" s="29"/>
      <c r="AE933" s="29"/>
      <c r="AF933" s="29"/>
    </row>
    <row r="934">
      <c r="A934" s="31">
        <v>933.0</v>
      </c>
      <c r="B934" s="31" t="s">
        <v>62</v>
      </c>
      <c r="C934" s="31" t="s">
        <v>1500</v>
      </c>
      <c r="D934" s="31" t="s">
        <v>1501</v>
      </c>
      <c r="E934" s="31" t="s">
        <v>67</v>
      </c>
      <c r="F934" s="31">
        <v>2.0</v>
      </c>
      <c r="G934" s="31" t="s">
        <v>232</v>
      </c>
      <c r="H934" s="32">
        <v>44784.0</v>
      </c>
      <c r="I934" s="31" t="s">
        <v>359</v>
      </c>
      <c r="J934" s="40" t="s">
        <v>1502</v>
      </c>
      <c r="K934" s="44">
        <v>44839.0</v>
      </c>
      <c r="L934" s="35"/>
      <c r="M934" s="31">
        <v>2023.0</v>
      </c>
      <c r="N934" s="35"/>
      <c r="O934" s="35"/>
      <c r="P934" s="31" t="s">
        <v>60</v>
      </c>
      <c r="Q934" s="33"/>
      <c r="R934" s="33"/>
      <c r="S934" s="35"/>
      <c r="T934" s="33"/>
      <c r="U934" s="31" t="s">
        <v>58</v>
      </c>
      <c r="V934" s="35"/>
      <c r="W934" s="29"/>
      <c r="X934" s="29"/>
      <c r="Y934" s="29"/>
      <c r="Z934" s="29"/>
      <c r="AA934" s="29"/>
      <c r="AB934" s="29"/>
      <c r="AC934" s="29"/>
      <c r="AD934" s="29"/>
      <c r="AE934" s="29"/>
      <c r="AF934" s="29"/>
    </row>
    <row r="935">
      <c r="A935" s="31">
        <v>934.0</v>
      </c>
      <c r="B935" s="31" t="s">
        <v>54</v>
      </c>
      <c r="C935" s="31" t="s">
        <v>1503</v>
      </c>
      <c r="D935" s="31" t="s">
        <v>1504</v>
      </c>
      <c r="E935" s="31" t="s">
        <v>57</v>
      </c>
      <c r="F935" s="31">
        <v>2.0</v>
      </c>
      <c r="G935" s="31" t="s">
        <v>232</v>
      </c>
      <c r="H935" s="32">
        <v>44784.0</v>
      </c>
      <c r="I935" s="31" t="s">
        <v>359</v>
      </c>
      <c r="J935" s="40" t="s">
        <v>1505</v>
      </c>
      <c r="K935" s="44">
        <v>44839.0</v>
      </c>
      <c r="L935" s="35"/>
      <c r="M935" s="31">
        <v>2023.0</v>
      </c>
      <c r="N935" s="35"/>
      <c r="O935" s="31" t="s">
        <v>1506</v>
      </c>
      <c r="P935" s="31" t="s">
        <v>60</v>
      </c>
      <c r="Q935" s="33"/>
      <c r="R935" s="33"/>
      <c r="S935" s="35"/>
      <c r="T935" s="33"/>
      <c r="U935" s="31" t="s">
        <v>58</v>
      </c>
      <c r="V935" s="35"/>
      <c r="W935" s="29"/>
      <c r="X935" s="29"/>
      <c r="Y935" s="29"/>
      <c r="Z935" s="29"/>
      <c r="AA935" s="29"/>
      <c r="AB935" s="29"/>
      <c r="AC935" s="29"/>
      <c r="AD935" s="29"/>
      <c r="AE935" s="29"/>
      <c r="AF935" s="29"/>
    </row>
    <row r="936">
      <c r="A936" s="31">
        <v>935.0</v>
      </c>
      <c r="B936" s="31" t="s">
        <v>54</v>
      </c>
      <c r="C936" s="31" t="s">
        <v>1507</v>
      </c>
      <c r="D936" s="31" t="s">
        <v>1508</v>
      </c>
      <c r="E936" s="31" t="s">
        <v>57</v>
      </c>
      <c r="F936" s="31">
        <v>1.0</v>
      </c>
      <c r="G936" s="31" t="s">
        <v>232</v>
      </c>
      <c r="H936" s="32">
        <v>44784.0</v>
      </c>
      <c r="I936" s="31" t="s">
        <v>69</v>
      </c>
      <c r="J936" s="31" t="s">
        <v>1509</v>
      </c>
      <c r="K936" s="44">
        <v>44839.0</v>
      </c>
      <c r="L936" s="35"/>
      <c r="M936" s="31">
        <v>2023.0</v>
      </c>
      <c r="N936" s="35"/>
      <c r="O936" s="35"/>
      <c r="P936" s="31" t="s">
        <v>2</v>
      </c>
      <c r="Q936" s="33"/>
      <c r="R936" s="33"/>
      <c r="S936" s="35"/>
      <c r="T936" s="33"/>
      <c r="U936" s="31" t="s">
        <v>58</v>
      </c>
      <c r="V936" s="35"/>
      <c r="W936" s="29"/>
      <c r="X936" s="29"/>
      <c r="Y936" s="29"/>
      <c r="Z936" s="29"/>
      <c r="AA936" s="29"/>
      <c r="AB936" s="29"/>
      <c r="AC936" s="29"/>
      <c r="AD936" s="29"/>
      <c r="AE936" s="29"/>
      <c r="AF936" s="29"/>
    </row>
    <row r="937">
      <c r="A937" s="31">
        <v>936.0</v>
      </c>
      <c r="B937" s="31" t="s">
        <v>62</v>
      </c>
      <c r="C937" s="31" t="s">
        <v>1510</v>
      </c>
      <c r="D937" s="31" t="s">
        <v>1511</v>
      </c>
      <c r="E937" s="31" t="s">
        <v>57</v>
      </c>
      <c r="F937" s="31">
        <v>1.0</v>
      </c>
      <c r="G937" s="31" t="s">
        <v>232</v>
      </c>
      <c r="H937" s="32">
        <v>44784.0</v>
      </c>
      <c r="I937" s="31" t="s">
        <v>69</v>
      </c>
      <c r="J937" s="31" t="s">
        <v>1512</v>
      </c>
      <c r="K937" s="44">
        <v>44839.0</v>
      </c>
      <c r="L937" s="35"/>
      <c r="M937" s="31">
        <v>2022.0</v>
      </c>
      <c r="N937" s="35"/>
      <c r="O937" s="35"/>
      <c r="P937" s="31" t="s">
        <v>71</v>
      </c>
      <c r="Q937" s="33"/>
      <c r="R937" s="33"/>
      <c r="S937" s="35"/>
      <c r="T937" s="33"/>
      <c r="U937" s="31" t="s">
        <v>58</v>
      </c>
      <c r="V937" s="35"/>
      <c r="W937" s="29"/>
      <c r="X937" s="29"/>
      <c r="Y937" s="29"/>
      <c r="Z937" s="29"/>
      <c r="AA937" s="29"/>
      <c r="AB937" s="29"/>
      <c r="AC937" s="29"/>
      <c r="AD937" s="29"/>
      <c r="AE937" s="29"/>
      <c r="AF937" s="29"/>
    </row>
    <row r="938">
      <c r="A938" s="31">
        <v>937.0</v>
      </c>
      <c r="B938" s="31" t="s">
        <v>205</v>
      </c>
      <c r="C938" s="31" t="s">
        <v>1513</v>
      </c>
      <c r="D938" s="31" t="s">
        <v>1514</v>
      </c>
      <c r="E938" s="31" t="s">
        <v>347</v>
      </c>
      <c r="F938" s="31">
        <v>1.0</v>
      </c>
      <c r="G938" s="31" t="s">
        <v>232</v>
      </c>
      <c r="H938" s="32">
        <v>44784.0</v>
      </c>
      <c r="I938" s="31" t="s">
        <v>69</v>
      </c>
      <c r="J938" s="31" t="s">
        <v>1515</v>
      </c>
      <c r="K938" s="44">
        <v>44839.0</v>
      </c>
      <c r="L938" s="35"/>
      <c r="M938" s="31">
        <v>2022.0</v>
      </c>
      <c r="N938" s="35"/>
      <c r="O938" s="31" t="s">
        <v>1516</v>
      </c>
      <c r="P938" s="31" t="s">
        <v>71</v>
      </c>
      <c r="Q938" s="33"/>
      <c r="R938" s="33"/>
      <c r="S938" s="35"/>
      <c r="T938" s="33"/>
      <c r="U938" s="31" t="s">
        <v>61</v>
      </c>
      <c r="V938" s="35"/>
      <c r="W938" s="29"/>
      <c r="X938" s="29"/>
      <c r="Y938" s="29"/>
      <c r="Z938" s="29"/>
      <c r="AA938" s="29"/>
      <c r="AB938" s="29"/>
      <c r="AC938" s="29"/>
      <c r="AD938" s="29"/>
      <c r="AE938" s="29"/>
      <c r="AF938" s="29"/>
    </row>
    <row r="939">
      <c r="A939" s="31">
        <v>938.0</v>
      </c>
      <c r="B939" s="31" t="s">
        <v>54</v>
      </c>
      <c r="C939" s="31" t="s">
        <v>1517</v>
      </c>
      <c r="D939" s="31" t="s">
        <v>1518</v>
      </c>
      <c r="E939" s="31" t="s">
        <v>67</v>
      </c>
      <c r="F939" s="31">
        <v>1.0</v>
      </c>
      <c r="G939" s="31" t="s">
        <v>232</v>
      </c>
      <c r="H939" s="32">
        <v>44784.0</v>
      </c>
      <c r="I939" s="31" t="s">
        <v>69</v>
      </c>
      <c r="J939" s="31" t="s">
        <v>1519</v>
      </c>
      <c r="K939" s="44">
        <v>44839.0</v>
      </c>
      <c r="L939" s="35"/>
      <c r="M939" s="31">
        <v>2022.0</v>
      </c>
      <c r="N939" s="35"/>
      <c r="O939" s="35"/>
      <c r="P939" s="31" t="s">
        <v>71</v>
      </c>
      <c r="Q939" s="33"/>
      <c r="R939" s="33"/>
      <c r="S939" s="35"/>
      <c r="T939" s="33"/>
      <c r="U939" s="31" t="s">
        <v>61</v>
      </c>
      <c r="V939" s="35"/>
      <c r="W939" s="29"/>
      <c r="X939" s="29"/>
      <c r="Y939" s="29"/>
      <c r="Z939" s="29"/>
      <c r="AA939" s="29"/>
      <c r="AB939" s="29"/>
      <c r="AC939" s="29"/>
      <c r="AD939" s="29"/>
      <c r="AE939" s="29"/>
      <c r="AF939" s="29"/>
    </row>
    <row r="940">
      <c r="A940" s="31">
        <v>939.0</v>
      </c>
      <c r="B940" s="31" t="s">
        <v>62</v>
      </c>
      <c r="C940" s="31" t="s">
        <v>1520</v>
      </c>
      <c r="D940" s="31" t="s">
        <v>1521</v>
      </c>
      <c r="E940" s="31" t="s">
        <v>57</v>
      </c>
      <c r="F940" s="31">
        <v>1.0</v>
      </c>
      <c r="G940" s="31" t="s">
        <v>232</v>
      </c>
      <c r="H940" s="32">
        <v>44784.0</v>
      </c>
      <c r="I940" s="31" t="s">
        <v>359</v>
      </c>
      <c r="J940" s="40" t="s">
        <v>1522</v>
      </c>
      <c r="K940" s="44">
        <v>44839.0</v>
      </c>
      <c r="L940" s="35"/>
      <c r="M940" s="31">
        <v>2023.0</v>
      </c>
      <c r="N940" s="31" t="s">
        <v>1523</v>
      </c>
      <c r="O940" s="31" t="s">
        <v>1524</v>
      </c>
      <c r="P940" s="31" t="s">
        <v>60</v>
      </c>
      <c r="Q940" s="33"/>
      <c r="R940" s="33"/>
      <c r="S940" s="35"/>
      <c r="T940" s="33"/>
      <c r="U940" s="31" t="s">
        <v>58</v>
      </c>
      <c r="V940" s="35"/>
      <c r="W940" s="29"/>
      <c r="X940" s="29"/>
      <c r="Y940" s="29"/>
      <c r="Z940" s="29"/>
      <c r="AA940" s="29"/>
      <c r="AB940" s="29"/>
      <c r="AC940" s="29"/>
      <c r="AD940" s="29"/>
      <c r="AE940" s="29"/>
      <c r="AF940" s="29"/>
    </row>
    <row r="941">
      <c r="A941" s="31">
        <v>940.0</v>
      </c>
      <c r="B941" s="31" t="s">
        <v>62</v>
      </c>
      <c r="C941" s="31" t="s">
        <v>1488</v>
      </c>
      <c r="D941" s="31" t="s">
        <v>1525</v>
      </c>
      <c r="E941" s="31" t="s">
        <v>67</v>
      </c>
      <c r="F941" s="31">
        <v>1.0</v>
      </c>
      <c r="G941" s="31" t="s">
        <v>232</v>
      </c>
      <c r="H941" s="32">
        <v>44784.0</v>
      </c>
      <c r="I941" s="31" t="s">
        <v>359</v>
      </c>
      <c r="J941" s="40" t="s">
        <v>1526</v>
      </c>
      <c r="K941" s="44">
        <v>44839.0</v>
      </c>
      <c r="L941" s="35"/>
      <c r="M941" s="31">
        <v>2023.0</v>
      </c>
      <c r="N941" s="35"/>
      <c r="O941" s="31" t="s">
        <v>1527</v>
      </c>
      <c r="P941" s="31" t="s">
        <v>60</v>
      </c>
      <c r="Q941" s="33"/>
      <c r="R941" s="33"/>
      <c r="S941" s="35"/>
      <c r="T941" s="33"/>
      <c r="U941" s="31" t="s">
        <v>58</v>
      </c>
      <c r="V941" s="35"/>
      <c r="W941" s="29"/>
      <c r="X941" s="29"/>
      <c r="Y941" s="29"/>
      <c r="Z941" s="29"/>
      <c r="AA941" s="29"/>
      <c r="AB941" s="29"/>
      <c r="AC941" s="29"/>
      <c r="AD941" s="29"/>
      <c r="AE941" s="29"/>
      <c r="AF941" s="29"/>
    </row>
    <row r="942">
      <c r="A942" s="31">
        <v>941.0</v>
      </c>
      <c r="B942" s="31" t="s">
        <v>62</v>
      </c>
      <c r="C942" s="31" t="s">
        <v>1528</v>
      </c>
      <c r="D942" s="31" t="s">
        <v>1529</v>
      </c>
      <c r="E942" s="31" t="s">
        <v>67</v>
      </c>
      <c r="F942" s="31">
        <v>1.0</v>
      </c>
      <c r="G942" s="31" t="s">
        <v>232</v>
      </c>
      <c r="H942" s="32">
        <v>44784.0</v>
      </c>
      <c r="I942" s="31" t="s">
        <v>359</v>
      </c>
      <c r="J942" s="40" t="s">
        <v>1530</v>
      </c>
      <c r="K942" s="44">
        <v>44839.0</v>
      </c>
      <c r="L942" s="35"/>
      <c r="M942" s="31">
        <v>2023.0</v>
      </c>
      <c r="N942" s="31" t="s">
        <v>1531</v>
      </c>
      <c r="O942" s="31" t="s">
        <v>1532</v>
      </c>
      <c r="P942" s="31" t="s">
        <v>60</v>
      </c>
      <c r="Q942" s="33"/>
      <c r="R942" s="33"/>
      <c r="S942" s="35"/>
      <c r="T942" s="33"/>
      <c r="U942" s="31" t="s">
        <v>58</v>
      </c>
      <c r="V942" s="35"/>
      <c r="W942" s="29"/>
      <c r="X942" s="29"/>
      <c r="Y942" s="29"/>
      <c r="Z942" s="29"/>
      <c r="AA942" s="29"/>
      <c r="AB942" s="29"/>
      <c r="AC942" s="29"/>
      <c r="AD942" s="29"/>
      <c r="AE942" s="29"/>
      <c r="AF942" s="29"/>
    </row>
    <row r="943">
      <c r="A943" s="31">
        <v>942.0</v>
      </c>
      <c r="B943" s="31" t="s">
        <v>54</v>
      </c>
      <c r="C943" s="31" t="s">
        <v>1533</v>
      </c>
      <c r="D943" s="31" t="s">
        <v>1534</v>
      </c>
      <c r="E943" s="31" t="s">
        <v>57</v>
      </c>
      <c r="F943" s="31">
        <v>2.0</v>
      </c>
      <c r="G943" s="31" t="s">
        <v>232</v>
      </c>
      <c r="H943" s="32">
        <v>44784.0</v>
      </c>
      <c r="I943" s="31" t="s">
        <v>69</v>
      </c>
      <c r="J943" s="31" t="s">
        <v>1535</v>
      </c>
      <c r="K943" s="44">
        <v>44839.0</v>
      </c>
      <c r="L943" s="31" t="s">
        <v>70</v>
      </c>
      <c r="M943" s="31">
        <v>2023.0</v>
      </c>
      <c r="N943" s="35"/>
      <c r="O943" s="31" t="s">
        <v>1527</v>
      </c>
      <c r="P943" s="31" t="s">
        <v>2</v>
      </c>
      <c r="Q943" s="33"/>
      <c r="R943" s="33"/>
      <c r="S943" s="35"/>
      <c r="T943" s="33"/>
      <c r="U943" s="31" t="s">
        <v>58</v>
      </c>
      <c r="V943" s="35"/>
      <c r="W943" s="29"/>
      <c r="X943" s="29"/>
      <c r="Y943" s="29"/>
      <c r="Z943" s="29"/>
      <c r="AA943" s="29"/>
      <c r="AB943" s="29"/>
      <c r="AC943" s="29"/>
      <c r="AD943" s="29"/>
      <c r="AE943" s="29"/>
      <c r="AF943" s="29"/>
    </row>
    <row r="944">
      <c r="A944" s="31">
        <v>943.0</v>
      </c>
      <c r="B944" s="31" t="s">
        <v>54</v>
      </c>
      <c r="C944" s="31" t="s">
        <v>1533</v>
      </c>
      <c r="D944" s="31" t="s">
        <v>1536</v>
      </c>
      <c r="E944" s="31" t="s">
        <v>120</v>
      </c>
      <c r="F944" s="31">
        <v>1.0</v>
      </c>
      <c r="G944" s="31" t="s">
        <v>232</v>
      </c>
      <c r="H944" s="32">
        <v>44784.0</v>
      </c>
      <c r="I944" s="31" t="s">
        <v>69</v>
      </c>
      <c r="J944" s="31" t="s">
        <v>1537</v>
      </c>
      <c r="K944" s="44">
        <v>44839.0</v>
      </c>
      <c r="L944" s="35"/>
      <c r="M944" s="31">
        <v>2022.0</v>
      </c>
      <c r="N944" s="35"/>
      <c r="O944" s="31" t="s">
        <v>1527</v>
      </c>
      <c r="P944" s="31" t="s">
        <v>71</v>
      </c>
      <c r="Q944" s="33"/>
      <c r="R944" s="33"/>
      <c r="S944" s="35"/>
      <c r="T944" s="33"/>
      <c r="U944" s="31" t="s">
        <v>61</v>
      </c>
      <c r="V944" s="35"/>
      <c r="W944" s="29"/>
      <c r="X944" s="29"/>
      <c r="Y944" s="29"/>
      <c r="Z944" s="29"/>
      <c r="AA944" s="29"/>
      <c r="AB944" s="29"/>
      <c r="AC944" s="29"/>
      <c r="AD944" s="29"/>
      <c r="AE944" s="29"/>
      <c r="AF944" s="29"/>
    </row>
    <row r="945">
      <c r="A945" s="31">
        <v>944.0</v>
      </c>
      <c r="B945" s="31" t="s">
        <v>54</v>
      </c>
      <c r="C945" s="31" t="s">
        <v>1538</v>
      </c>
      <c r="D945" s="31" t="s">
        <v>1539</v>
      </c>
      <c r="E945" s="31" t="s">
        <v>57</v>
      </c>
      <c r="F945" s="31">
        <v>1.0</v>
      </c>
      <c r="G945" s="31" t="s">
        <v>232</v>
      </c>
      <c r="H945" s="32">
        <v>44784.0</v>
      </c>
      <c r="I945" s="31" t="s">
        <v>359</v>
      </c>
      <c r="J945" s="40" t="s">
        <v>1540</v>
      </c>
      <c r="K945" s="44">
        <v>44839.0</v>
      </c>
      <c r="L945" s="35"/>
      <c r="M945" s="31">
        <v>2023.0</v>
      </c>
      <c r="N945" s="35"/>
      <c r="O945" s="31" t="s">
        <v>1527</v>
      </c>
      <c r="P945" s="31" t="s">
        <v>60</v>
      </c>
      <c r="Q945" s="33"/>
      <c r="R945" s="33"/>
      <c r="S945" s="35"/>
      <c r="T945" s="33"/>
      <c r="U945" s="31" t="s">
        <v>58</v>
      </c>
      <c r="V945" s="35"/>
      <c r="W945" s="29"/>
      <c r="X945" s="29"/>
      <c r="Y945" s="29"/>
      <c r="Z945" s="29"/>
      <c r="AA945" s="29"/>
      <c r="AB945" s="29"/>
      <c r="AC945" s="29"/>
      <c r="AD945" s="29"/>
      <c r="AE945" s="29"/>
      <c r="AF945" s="29"/>
    </row>
    <row r="946">
      <c r="A946" s="31">
        <v>945.0</v>
      </c>
      <c r="B946" s="31" t="s">
        <v>62</v>
      </c>
      <c r="C946" s="31" t="s">
        <v>1541</v>
      </c>
      <c r="D946" s="31" t="s">
        <v>1542</v>
      </c>
      <c r="E946" s="31" t="s">
        <v>67</v>
      </c>
      <c r="F946" s="31">
        <v>1.0</v>
      </c>
      <c r="G946" s="31" t="s">
        <v>232</v>
      </c>
      <c r="H946" s="32">
        <v>44784.0</v>
      </c>
      <c r="I946" s="31" t="s">
        <v>69</v>
      </c>
      <c r="J946" s="31" t="s">
        <v>1543</v>
      </c>
      <c r="K946" s="44">
        <v>44839.0</v>
      </c>
      <c r="L946" s="31" t="s">
        <v>70</v>
      </c>
      <c r="M946" s="31">
        <v>2023.0</v>
      </c>
      <c r="N946" s="35"/>
      <c r="O946" s="31" t="s">
        <v>1544</v>
      </c>
      <c r="P946" s="31" t="s">
        <v>2</v>
      </c>
      <c r="Q946" s="33"/>
      <c r="R946" s="33"/>
      <c r="S946" s="35"/>
      <c r="T946" s="33"/>
      <c r="U946" s="31" t="s">
        <v>58</v>
      </c>
      <c r="V946" s="35"/>
      <c r="W946" s="29"/>
      <c r="X946" s="29"/>
      <c r="Y946" s="29"/>
      <c r="Z946" s="29"/>
      <c r="AA946" s="29"/>
      <c r="AB946" s="29"/>
      <c r="AC946" s="29"/>
      <c r="AD946" s="29"/>
      <c r="AE946" s="29"/>
      <c r="AF946" s="29"/>
    </row>
    <row r="947">
      <c r="A947" s="31">
        <v>946.0</v>
      </c>
      <c r="B947" s="31" t="s">
        <v>54</v>
      </c>
      <c r="C947" s="31" t="s">
        <v>1517</v>
      </c>
      <c r="D947" s="51" t="s">
        <v>1545</v>
      </c>
      <c r="E947" s="31" t="s">
        <v>120</v>
      </c>
      <c r="F947" s="31">
        <v>2.0</v>
      </c>
      <c r="G947" s="31" t="s">
        <v>232</v>
      </c>
      <c r="H947" s="32">
        <v>44784.0</v>
      </c>
      <c r="I947" s="31" t="s">
        <v>69</v>
      </c>
      <c r="J947" s="31" t="s">
        <v>1546</v>
      </c>
      <c r="K947" s="44">
        <v>44839.0</v>
      </c>
      <c r="L947" s="35"/>
      <c r="M947" s="31">
        <v>2022.0</v>
      </c>
      <c r="N947" s="35"/>
      <c r="O947" s="31" t="s">
        <v>1547</v>
      </c>
      <c r="P947" s="31" t="s">
        <v>71</v>
      </c>
      <c r="Q947" s="33"/>
      <c r="R947" s="33"/>
      <c r="S947" s="35"/>
      <c r="T947" s="33"/>
      <c r="U947" s="31" t="s">
        <v>58</v>
      </c>
      <c r="V947" s="35"/>
      <c r="W947" s="29"/>
      <c r="X947" s="29"/>
      <c r="Y947" s="29"/>
      <c r="Z947" s="29"/>
      <c r="AA947" s="29"/>
      <c r="AB947" s="29"/>
      <c r="AC947" s="29"/>
      <c r="AD947" s="29"/>
      <c r="AE947" s="29"/>
      <c r="AF947" s="29"/>
    </row>
    <row r="948">
      <c r="A948" s="31">
        <v>947.0</v>
      </c>
      <c r="B948" s="31" t="s">
        <v>62</v>
      </c>
      <c r="C948" s="31" t="s">
        <v>1548</v>
      </c>
      <c r="D948" s="31" t="s">
        <v>1549</v>
      </c>
      <c r="E948" s="31" t="s">
        <v>67</v>
      </c>
      <c r="F948" s="31">
        <v>1.0</v>
      </c>
      <c r="G948" s="31" t="s">
        <v>232</v>
      </c>
      <c r="H948" s="32">
        <v>44784.0</v>
      </c>
      <c r="I948" s="31" t="s">
        <v>359</v>
      </c>
      <c r="J948" s="31" t="s">
        <v>1550</v>
      </c>
      <c r="K948" s="44">
        <v>44839.0</v>
      </c>
      <c r="L948" s="35"/>
      <c r="M948" s="31">
        <v>2023.0</v>
      </c>
      <c r="N948" s="35"/>
      <c r="O948" s="31" t="s">
        <v>1527</v>
      </c>
      <c r="P948" s="31" t="s">
        <v>60</v>
      </c>
      <c r="Q948" s="33"/>
      <c r="R948" s="33"/>
      <c r="S948" s="35"/>
      <c r="T948" s="33"/>
      <c r="U948" s="31" t="s">
        <v>58</v>
      </c>
      <c r="V948" s="35"/>
      <c r="W948" s="29"/>
      <c r="X948" s="29"/>
      <c r="Y948" s="29"/>
      <c r="Z948" s="29"/>
      <c r="AA948" s="29"/>
      <c r="AB948" s="29"/>
      <c r="AC948" s="29"/>
      <c r="AD948" s="29"/>
      <c r="AE948" s="29"/>
      <c r="AF948" s="29"/>
    </row>
    <row r="949">
      <c r="A949" s="31">
        <v>948.0</v>
      </c>
      <c r="B949" s="31" t="s">
        <v>54</v>
      </c>
      <c r="C949" s="31" t="s">
        <v>1551</v>
      </c>
      <c r="D949" s="31" t="s">
        <v>1552</v>
      </c>
      <c r="E949" s="31" t="s">
        <v>67</v>
      </c>
      <c r="F949" s="35"/>
      <c r="G949" s="31" t="s">
        <v>232</v>
      </c>
      <c r="H949" s="32">
        <v>44784.0</v>
      </c>
      <c r="I949" s="31" t="s">
        <v>64</v>
      </c>
      <c r="J949" s="31" t="s">
        <v>1553</v>
      </c>
      <c r="K949" s="44">
        <v>44839.0</v>
      </c>
      <c r="L949" s="35"/>
      <c r="M949" s="35"/>
      <c r="N949" s="35"/>
      <c r="O949" s="31" t="s">
        <v>1527</v>
      </c>
      <c r="P949" s="31" t="s">
        <v>64</v>
      </c>
      <c r="Q949" s="33"/>
      <c r="R949" s="33"/>
      <c r="S949" s="35"/>
      <c r="T949" s="33"/>
      <c r="U949" s="31" t="s">
        <v>58</v>
      </c>
      <c r="V949" s="35"/>
      <c r="W949" s="29"/>
      <c r="X949" s="29"/>
      <c r="Y949" s="29"/>
      <c r="Z949" s="29"/>
      <c r="AA949" s="29"/>
      <c r="AB949" s="29"/>
      <c r="AC949" s="29"/>
      <c r="AD949" s="29"/>
      <c r="AE949" s="29"/>
      <c r="AF949" s="29"/>
    </row>
    <row r="950">
      <c r="A950" s="31">
        <v>949.0</v>
      </c>
      <c r="B950" s="31" t="s">
        <v>54</v>
      </c>
      <c r="C950" s="31" t="s">
        <v>1554</v>
      </c>
      <c r="D950" s="31" t="s">
        <v>1555</v>
      </c>
      <c r="E950" s="31" t="s">
        <v>67</v>
      </c>
      <c r="F950" s="31">
        <v>1.0</v>
      </c>
      <c r="G950" s="31" t="s">
        <v>232</v>
      </c>
      <c r="H950" s="32">
        <v>44784.0</v>
      </c>
      <c r="I950" s="31" t="s">
        <v>69</v>
      </c>
      <c r="J950" s="31" t="s">
        <v>1556</v>
      </c>
      <c r="K950" s="44">
        <v>44839.0</v>
      </c>
      <c r="L950" s="35"/>
      <c r="M950" s="31">
        <v>2022.0</v>
      </c>
      <c r="N950" s="35"/>
      <c r="O950" s="31" t="s">
        <v>1527</v>
      </c>
      <c r="P950" s="31" t="s">
        <v>71</v>
      </c>
      <c r="Q950" s="33"/>
      <c r="R950" s="33"/>
      <c r="S950" s="35"/>
      <c r="T950" s="33"/>
      <c r="U950" s="31" t="s">
        <v>61</v>
      </c>
      <c r="V950" s="35"/>
      <c r="W950" s="29"/>
      <c r="X950" s="29"/>
      <c r="Y950" s="29"/>
      <c r="Z950" s="29"/>
      <c r="AA950" s="29"/>
      <c r="AB950" s="29"/>
      <c r="AC950" s="29"/>
      <c r="AD950" s="29"/>
      <c r="AE950" s="29"/>
      <c r="AF950" s="29"/>
    </row>
    <row r="951">
      <c r="A951" s="31">
        <v>950.0</v>
      </c>
      <c r="B951" s="31" t="s">
        <v>54</v>
      </c>
      <c r="C951" s="31" t="s">
        <v>1554</v>
      </c>
      <c r="D951" s="31" t="s">
        <v>1557</v>
      </c>
      <c r="E951" s="31" t="s">
        <v>347</v>
      </c>
      <c r="F951" s="31">
        <v>1.0</v>
      </c>
      <c r="G951" s="31" t="s">
        <v>232</v>
      </c>
      <c r="H951" s="32">
        <v>44784.0</v>
      </c>
      <c r="I951" s="31" t="s">
        <v>69</v>
      </c>
      <c r="J951" s="31" t="s">
        <v>1558</v>
      </c>
      <c r="K951" s="44">
        <v>44839.0</v>
      </c>
      <c r="L951" s="35"/>
      <c r="M951" s="31">
        <v>2022.0</v>
      </c>
      <c r="N951" s="35"/>
      <c r="O951" s="31" t="s">
        <v>1559</v>
      </c>
      <c r="P951" s="31" t="s">
        <v>71</v>
      </c>
      <c r="Q951" s="33"/>
      <c r="R951" s="33"/>
      <c r="S951" s="35"/>
      <c r="T951" s="33"/>
      <c r="U951" s="31" t="s">
        <v>61</v>
      </c>
      <c r="V951" s="35"/>
      <c r="W951" s="29"/>
      <c r="X951" s="29"/>
      <c r="Y951" s="29"/>
      <c r="Z951" s="29"/>
      <c r="AA951" s="29"/>
      <c r="AB951" s="29"/>
      <c r="AC951" s="29"/>
      <c r="AD951" s="29"/>
      <c r="AE951" s="29"/>
      <c r="AF951" s="29"/>
    </row>
    <row r="952">
      <c r="A952" s="31">
        <v>951.0</v>
      </c>
      <c r="B952" s="31" t="s">
        <v>54</v>
      </c>
      <c r="C952" s="31" t="s">
        <v>1554</v>
      </c>
      <c r="D952" s="31" t="s">
        <v>1560</v>
      </c>
      <c r="E952" s="31" t="s">
        <v>67</v>
      </c>
      <c r="F952" s="31">
        <v>1.0</v>
      </c>
      <c r="G952" s="31" t="s">
        <v>232</v>
      </c>
      <c r="H952" s="32">
        <v>44784.0</v>
      </c>
      <c r="I952" s="31" t="s">
        <v>69</v>
      </c>
      <c r="J952" s="31" t="s">
        <v>1561</v>
      </c>
      <c r="K952" s="44">
        <v>44839.0</v>
      </c>
      <c r="L952" s="35"/>
      <c r="M952" s="31">
        <v>2022.0</v>
      </c>
      <c r="N952" s="35"/>
      <c r="O952" s="31" t="s">
        <v>1562</v>
      </c>
      <c r="P952" s="31" t="s">
        <v>71</v>
      </c>
      <c r="Q952" s="33"/>
      <c r="R952" s="33"/>
      <c r="S952" s="35"/>
      <c r="T952" s="33"/>
      <c r="U952" s="31" t="s">
        <v>61</v>
      </c>
      <c r="V952" s="35"/>
      <c r="W952" s="29"/>
      <c r="X952" s="29"/>
      <c r="Y952" s="29"/>
      <c r="Z952" s="29"/>
      <c r="AA952" s="29"/>
      <c r="AB952" s="29"/>
      <c r="AC952" s="29"/>
      <c r="AD952" s="29"/>
      <c r="AE952" s="29"/>
      <c r="AF952" s="29"/>
    </row>
    <row r="953">
      <c r="A953" s="31">
        <v>952.0</v>
      </c>
      <c r="B953" s="31" t="s">
        <v>54</v>
      </c>
      <c r="C953" s="31" t="s">
        <v>1554</v>
      </c>
      <c r="D953" s="31" t="s">
        <v>1563</v>
      </c>
      <c r="E953" s="31" t="s">
        <v>57</v>
      </c>
      <c r="F953" s="31">
        <v>2.0</v>
      </c>
      <c r="G953" s="31" t="s">
        <v>232</v>
      </c>
      <c r="H953" s="32">
        <v>44784.0</v>
      </c>
      <c r="I953" s="31" t="s">
        <v>69</v>
      </c>
      <c r="J953" s="31" t="s">
        <v>1564</v>
      </c>
      <c r="K953" s="44">
        <v>44839.0</v>
      </c>
      <c r="L953" s="35"/>
      <c r="M953" s="31">
        <v>2022.0</v>
      </c>
      <c r="N953" s="35"/>
      <c r="O953" s="31" t="s">
        <v>1565</v>
      </c>
      <c r="P953" s="31" t="s">
        <v>71</v>
      </c>
      <c r="Q953" s="33"/>
      <c r="R953" s="33"/>
      <c r="S953" s="35"/>
      <c r="T953" s="33"/>
      <c r="U953" s="31" t="s">
        <v>61</v>
      </c>
      <c r="V953" s="35"/>
      <c r="W953" s="29"/>
      <c r="X953" s="29"/>
      <c r="Y953" s="29"/>
      <c r="Z953" s="29"/>
      <c r="AA953" s="29"/>
      <c r="AB953" s="29"/>
      <c r="AC953" s="29"/>
      <c r="AD953" s="29"/>
      <c r="AE953" s="29"/>
      <c r="AF953" s="29"/>
    </row>
    <row r="954">
      <c r="A954" s="31">
        <v>953.0</v>
      </c>
      <c r="B954" s="31" t="s">
        <v>62</v>
      </c>
      <c r="C954" s="31" t="s">
        <v>1566</v>
      </c>
      <c r="D954" s="31" t="s">
        <v>1567</v>
      </c>
      <c r="E954" s="31" t="s">
        <v>67</v>
      </c>
      <c r="F954" s="31">
        <v>1.0</v>
      </c>
      <c r="G954" s="31" t="s">
        <v>232</v>
      </c>
      <c r="H954" s="32">
        <v>44784.0</v>
      </c>
      <c r="I954" s="31" t="s">
        <v>359</v>
      </c>
      <c r="J954" s="40" t="s">
        <v>1568</v>
      </c>
      <c r="K954" s="44">
        <v>44839.0</v>
      </c>
      <c r="L954" s="35"/>
      <c r="M954" s="31">
        <v>2023.0</v>
      </c>
      <c r="N954" s="35"/>
      <c r="O954" s="31" t="s">
        <v>1569</v>
      </c>
      <c r="P954" s="31" t="s">
        <v>60</v>
      </c>
      <c r="Q954" s="33"/>
      <c r="R954" s="33"/>
      <c r="S954" s="35"/>
      <c r="T954" s="33"/>
      <c r="U954" s="31" t="s">
        <v>58</v>
      </c>
      <c r="V954" s="35"/>
      <c r="W954" s="29"/>
      <c r="X954" s="29"/>
      <c r="Y954" s="29"/>
      <c r="Z954" s="29"/>
      <c r="AA954" s="29"/>
      <c r="AB954" s="29"/>
      <c r="AC954" s="29"/>
      <c r="AD954" s="29"/>
      <c r="AE954" s="29"/>
      <c r="AF954" s="29"/>
    </row>
    <row r="955">
      <c r="A955" s="31">
        <v>954.0</v>
      </c>
      <c r="B955" s="31" t="s">
        <v>62</v>
      </c>
      <c r="C955" s="31" t="s">
        <v>1570</v>
      </c>
      <c r="D955" s="31" t="s">
        <v>1571</v>
      </c>
      <c r="E955" s="31" t="s">
        <v>67</v>
      </c>
      <c r="F955" s="35"/>
      <c r="G955" s="31" t="s">
        <v>232</v>
      </c>
      <c r="H955" s="32">
        <v>44784.0</v>
      </c>
      <c r="I955" s="31" t="s">
        <v>64</v>
      </c>
      <c r="J955" s="31" t="s">
        <v>1572</v>
      </c>
      <c r="K955" s="44">
        <v>44839.0</v>
      </c>
      <c r="L955" s="35"/>
      <c r="M955" s="35"/>
      <c r="N955" s="35"/>
      <c r="O955" s="31" t="s">
        <v>1573</v>
      </c>
      <c r="P955" s="31" t="s">
        <v>64</v>
      </c>
      <c r="Q955" s="33"/>
      <c r="R955" s="33"/>
      <c r="S955" s="35"/>
      <c r="T955" s="33"/>
      <c r="U955" s="31" t="s">
        <v>58</v>
      </c>
      <c r="V955" s="35"/>
      <c r="W955" s="29"/>
      <c r="X955" s="29"/>
      <c r="Y955" s="29"/>
      <c r="Z955" s="29"/>
      <c r="AA955" s="29"/>
      <c r="AB955" s="29"/>
      <c r="AC955" s="29"/>
      <c r="AD955" s="29"/>
      <c r="AE955" s="29"/>
      <c r="AF955" s="29"/>
    </row>
    <row r="956">
      <c r="A956" s="31">
        <v>955.0</v>
      </c>
      <c r="B956" s="31" t="s">
        <v>54</v>
      </c>
      <c r="C956" s="31" t="s">
        <v>1574</v>
      </c>
      <c r="D956" s="31" t="s">
        <v>1575</v>
      </c>
      <c r="E956" s="31" t="s">
        <v>347</v>
      </c>
      <c r="F956" s="31">
        <v>1.0</v>
      </c>
      <c r="G956" s="31" t="s">
        <v>232</v>
      </c>
      <c r="H956" s="32">
        <v>44784.0</v>
      </c>
      <c r="I956" s="31" t="s">
        <v>69</v>
      </c>
      <c r="J956" s="31" t="s">
        <v>1515</v>
      </c>
      <c r="K956" s="44">
        <v>44839.0</v>
      </c>
      <c r="L956" s="35"/>
      <c r="M956" s="31">
        <v>2022.0</v>
      </c>
      <c r="N956" s="35"/>
      <c r="O956" s="31" t="s">
        <v>1576</v>
      </c>
      <c r="P956" s="31" t="s">
        <v>71</v>
      </c>
      <c r="Q956" s="31" t="s">
        <v>71</v>
      </c>
      <c r="R956" s="33"/>
      <c r="S956" s="35"/>
      <c r="T956" s="33"/>
      <c r="U956" s="31" t="s">
        <v>61</v>
      </c>
      <c r="V956" s="35"/>
      <c r="W956" s="29"/>
      <c r="X956" s="29"/>
      <c r="Y956" s="29"/>
      <c r="Z956" s="29"/>
      <c r="AA956" s="29"/>
      <c r="AB956" s="29"/>
      <c r="AC956" s="29"/>
      <c r="AD956" s="29"/>
      <c r="AE956" s="29"/>
      <c r="AF956" s="29"/>
    </row>
    <row r="957">
      <c r="A957" s="31">
        <v>956.0</v>
      </c>
      <c r="B957" s="31" t="s">
        <v>62</v>
      </c>
      <c r="C957" s="31" t="s">
        <v>1528</v>
      </c>
      <c r="D957" s="31" t="s">
        <v>1577</v>
      </c>
      <c r="E957" s="31" t="s">
        <v>81</v>
      </c>
      <c r="F957" s="31">
        <v>1.0</v>
      </c>
      <c r="G957" s="31" t="s">
        <v>232</v>
      </c>
      <c r="H957" s="32">
        <v>44784.0</v>
      </c>
      <c r="I957" s="31" t="s">
        <v>64</v>
      </c>
      <c r="J957" s="31" t="s">
        <v>1578</v>
      </c>
      <c r="K957" s="44">
        <v>44839.0</v>
      </c>
      <c r="L957" s="35"/>
      <c r="M957" s="35"/>
      <c r="N957" s="35"/>
      <c r="O957" s="31" t="s">
        <v>1579</v>
      </c>
      <c r="P957" s="31" t="s">
        <v>64</v>
      </c>
      <c r="Q957" s="33"/>
      <c r="R957" s="33"/>
      <c r="S957" s="35"/>
      <c r="T957" s="33"/>
      <c r="U957" s="31" t="s">
        <v>58</v>
      </c>
      <c r="V957" s="35"/>
      <c r="W957" s="29"/>
      <c r="X957" s="29"/>
      <c r="Y957" s="29"/>
      <c r="Z957" s="29"/>
      <c r="AA957" s="29"/>
      <c r="AB957" s="29"/>
      <c r="AC957" s="29"/>
      <c r="AD957" s="29"/>
      <c r="AE957" s="29"/>
      <c r="AF957" s="29"/>
    </row>
    <row r="958">
      <c r="A958" s="31">
        <v>957.0</v>
      </c>
      <c r="B958" s="31" t="s">
        <v>54</v>
      </c>
      <c r="C958" s="31" t="s">
        <v>1528</v>
      </c>
      <c r="D958" s="31" t="s">
        <v>1580</v>
      </c>
      <c r="E958" s="31" t="s">
        <v>57</v>
      </c>
      <c r="F958" s="31">
        <v>2.0</v>
      </c>
      <c r="G958" s="31" t="s">
        <v>232</v>
      </c>
      <c r="H958" s="32">
        <v>44784.0</v>
      </c>
      <c r="I958" s="31" t="s">
        <v>64</v>
      </c>
      <c r="J958" s="31" t="s">
        <v>1581</v>
      </c>
      <c r="K958" s="44">
        <v>44839.0</v>
      </c>
      <c r="L958" s="35"/>
      <c r="M958" s="35"/>
      <c r="N958" s="35"/>
      <c r="O958" s="31" t="s">
        <v>1582</v>
      </c>
      <c r="P958" s="31" t="s">
        <v>60</v>
      </c>
      <c r="Q958" s="33"/>
      <c r="R958" s="33"/>
      <c r="S958" s="35"/>
      <c r="T958" s="33"/>
      <c r="U958" s="31" t="s">
        <v>58</v>
      </c>
      <c r="V958" s="35"/>
      <c r="W958" s="29"/>
      <c r="X958" s="29"/>
      <c r="Y958" s="29"/>
      <c r="Z958" s="29"/>
      <c r="AA958" s="29"/>
      <c r="AB958" s="29"/>
      <c r="AC958" s="29"/>
      <c r="AD958" s="29"/>
      <c r="AE958" s="29"/>
      <c r="AF958" s="29"/>
    </row>
    <row r="959">
      <c r="A959" s="31">
        <v>958.0</v>
      </c>
      <c r="B959" s="31" t="s">
        <v>54</v>
      </c>
      <c r="C959" s="31" t="s">
        <v>1583</v>
      </c>
      <c r="D959" s="31" t="s">
        <v>1584</v>
      </c>
      <c r="E959" s="31" t="s">
        <v>67</v>
      </c>
      <c r="F959" s="35"/>
      <c r="G959" s="31" t="s">
        <v>232</v>
      </c>
      <c r="H959" s="32">
        <v>44784.0</v>
      </c>
      <c r="I959" s="31" t="s">
        <v>64</v>
      </c>
      <c r="J959" s="31" t="s">
        <v>1585</v>
      </c>
      <c r="K959" s="44">
        <v>44839.0</v>
      </c>
      <c r="L959" s="35"/>
      <c r="M959" s="35"/>
      <c r="N959" s="35"/>
      <c r="O959" s="31" t="s">
        <v>1527</v>
      </c>
      <c r="P959" s="31" t="s">
        <v>60</v>
      </c>
      <c r="Q959" s="33"/>
      <c r="R959" s="33"/>
      <c r="S959" s="35"/>
      <c r="T959" s="33"/>
      <c r="U959" s="31" t="s">
        <v>58</v>
      </c>
      <c r="V959" s="35"/>
      <c r="W959" s="29"/>
      <c r="X959" s="29"/>
      <c r="Y959" s="29"/>
      <c r="Z959" s="29"/>
      <c r="AA959" s="29"/>
      <c r="AB959" s="29"/>
      <c r="AC959" s="29"/>
      <c r="AD959" s="29"/>
      <c r="AE959" s="29"/>
      <c r="AF959" s="29"/>
    </row>
    <row r="960">
      <c r="A960" s="31">
        <v>959.0</v>
      </c>
      <c r="B960" s="31" t="s">
        <v>54</v>
      </c>
      <c r="C960" s="31" t="s">
        <v>1551</v>
      </c>
      <c r="D960" s="31" t="s">
        <v>1586</v>
      </c>
      <c r="E960" s="31" t="s">
        <v>67</v>
      </c>
      <c r="F960" s="31">
        <v>1.0</v>
      </c>
      <c r="G960" s="31" t="s">
        <v>232</v>
      </c>
      <c r="H960" s="32">
        <v>44784.0</v>
      </c>
      <c r="I960" s="31" t="s">
        <v>359</v>
      </c>
      <c r="J960" s="40" t="s">
        <v>1587</v>
      </c>
      <c r="K960" s="44">
        <v>44839.0</v>
      </c>
      <c r="L960" s="35"/>
      <c r="M960" s="31">
        <v>2023.0</v>
      </c>
      <c r="N960" s="35"/>
      <c r="O960" s="31" t="s">
        <v>1527</v>
      </c>
      <c r="P960" s="31" t="s">
        <v>60</v>
      </c>
      <c r="Q960" s="33"/>
      <c r="R960" s="33"/>
      <c r="S960" s="35"/>
      <c r="T960" s="33"/>
      <c r="U960" s="31" t="s">
        <v>58</v>
      </c>
      <c r="V960" s="35"/>
      <c r="W960" s="29"/>
      <c r="X960" s="29"/>
      <c r="Y960" s="29"/>
      <c r="Z960" s="29"/>
      <c r="AA960" s="29"/>
      <c r="AB960" s="29"/>
      <c r="AC960" s="29"/>
      <c r="AD960" s="29"/>
      <c r="AE960" s="29"/>
      <c r="AF960" s="29"/>
    </row>
    <row r="961">
      <c r="A961" s="31">
        <v>960.0</v>
      </c>
      <c r="B961" s="31" t="s">
        <v>54</v>
      </c>
      <c r="C961" s="31" t="s">
        <v>1588</v>
      </c>
      <c r="D961" s="31" t="s">
        <v>1589</v>
      </c>
      <c r="E961" s="31" t="s">
        <v>57</v>
      </c>
      <c r="F961" s="31">
        <v>1.0</v>
      </c>
      <c r="G961" s="31" t="s">
        <v>232</v>
      </c>
      <c r="H961" s="32">
        <v>44784.0</v>
      </c>
      <c r="I961" s="31" t="s">
        <v>359</v>
      </c>
      <c r="J961" s="40" t="s">
        <v>1590</v>
      </c>
      <c r="K961" s="44">
        <v>44839.0</v>
      </c>
      <c r="L961" s="35"/>
      <c r="M961" s="31">
        <v>2023.0</v>
      </c>
      <c r="N961" s="35"/>
      <c r="O961" s="31" t="s">
        <v>1527</v>
      </c>
      <c r="P961" s="31" t="s">
        <v>60</v>
      </c>
      <c r="Q961" s="33"/>
      <c r="R961" s="33"/>
      <c r="S961" s="35"/>
      <c r="T961" s="33"/>
      <c r="U961" s="31" t="s">
        <v>58</v>
      </c>
      <c r="V961" s="35"/>
      <c r="W961" s="29"/>
      <c r="X961" s="29"/>
      <c r="Y961" s="29"/>
      <c r="Z961" s="29"/>
      <c r="AA961" s="29"/>
      <c r="AB961" s="29"/>
      <c r="AC961" s="29"/>
      <c r="AD961" s="29"/>
      <c r="AE961" s="29"/>
      <c r="AF961" s="29"/>
    </row>
    <row r="962">
      <c r="A962" s="31">
        <v>961.0</v>
      </c>
      <c r="B962" s="31" t="s">
        <v>74</v>
      </c>
      <c r="C962" s="31" t="s">
        <v>1591</v>
      </c>
      <c r="D962" s="31" t="s">
        <v>1592</v>
      </c>
      <c r="E962" s="31" t="s">
        <v>130</v>
      </c>
      <c r="F962" s="31">
        <v>1.0</v>
      </c>
      <c r="G962" s="31" t="s">
        <v>232</v>
      </c>
      <c r="H962" s="32">
        <v>44788.0</v>
      </c>
      <c r="I962" s="31" t="s">
        <v>69</v>
      </c>
      <c r="J962" s="31" t="s">
        <v>1593</v>
      </c>
      <c r="K962" s="44">
        <v>44839.0</v>
      </c>
      <c r="L962" s="31" t="s">
        <v>70</v>
      </c>
      <c r="M962" s="31">
        <v>2023.0</v>
      </c>
      <c r="N962" s="31" t="s">
        <v>1594</v>
      </c>
      <c r="O962" s="35"/>
      <c r="P962" s="31" t="s">
        <v>2</v>
      </c>
      <c r="Q962" s="33"/>
      <c r="R962" s="33"/>
      <c r="S962" s="35"/>
      <c r="T962" s="33"/>
      <c r="U962" s="31" t="s">
        <v>58</v>
      </c>
      <c r="V962" s="35"/>
      <c r="W962" s="29"/>
      <c r="X962" s="29"/>
      <c r="Y962" s="29"/>
      <c r="Z962" s="29"/>
      <c r="AA962" s="29"/>
      <c r="AB962" s="29"/>
      <c r="AC962" s="29"/>
      <c r="AD962" s="29"/>
      <c r="AE962" s="29"/>
      <c r="AF962" s="29"/>
    </row>
    <row r="963">
      <c r="A963" s="31">
        <v>962.0</v>
      </c>
      <c r="B963" s="31" t="s">
        <v>74</v>
      </c>
      <c r="C963" s="31" t="s">
        <v>1595</v>
      </c>
      <c r="D963" s="31" t="s">
        <v>1596</v>
      </c>
      <c r="E963" s="31" t="s">
        <v>67</v>
      </c>
      <c r="F963" s="31">
        <v>2.0</v>
      </c>
      <c r="G963" s="31" t="s">
        <v>232</v>
      </c>
      <c r="H963" s="32">
        <v>44788.0</v>
      </c>
      <c r="I963" s="31" t="s">
        <v>359</v>
      </c>
      <c r="J963" s="51" t="s">
        <v>1597</v>
      </c>
      <c r="K963" s="44">
        <v>44839.0</v>
      </c>
      <c r="L963" s="35"/>
      <c r="M963" s="31">
        <v>2023.0</v>
      </c>
      <c r="N963" s="31" t="s">
        <v>1598</v>
      </c>
      <c r="O963" s="31" t="s">
        <v>1599</v>
      </c>
      <c r="P963" s="31" t="s">
        <v>60</v>
      </c>
      <c r="Q963" s="33"/>
      <c r="R963" s="33"/>
      <c r="S963" s="35"/>
      <c r="T963" s="33"/>
      <c r="U963" s="31" t="s">
        <v>58</v>
      </c>
      <c r="V963" s="35"/>
      <c r="W963" s="29"/>
      <c r="X963" s="29"/>
      <c r="Y963" s="29"/>
      <c r="Z963" s="29"/>
      <c r="AA963" s="29"/>
      <c r="AB963" s="29"/>
      <c r="AC963" s="29"/>
      <c r="AD963" s="29"/>
      <c r="AE963" s="29"/>
      <c r="AF963" s="29"/>
    </row>
    <row r="964">
      <c r="A964" s="31">
        <v>963.0</v>
      </c>
      <c r="B964" s="31" t="s">
        <v>74</v>
      </c>
      <c r="C964" s="31" t="s">
        <v>1595</v>
      </c>
      <c r="D964" s="31" t="s">
        <v>1600</v>
      </c>
      <c r="E964" s="31" t="s">
        <v>67</v>
      </c>
      <c r="F964" s="31">
        <v>2.0</v>
      </c>
      <c r="G964" s="31" t="s">
        <v>232</v>
      </c>
      <c r="H964" s="32">
        <v>44788.0</v>
      </c>
      <c r="I964" s="31" t="s">
        <v>359</v>
      </c>
      <c r="J964" s="31" t="s">
        <v>1601</v>
      </c>
      <c r="K964" s="44">
        <v>44839.0</v>
      </c>
      <c r="L964" s="35"/>
      <c r="M964" s="31">
        <v>2023.0</v>
      </c>
      <c r="N964" s="35"/>
      <c r="O964" s="35"/>
      <c r="P964" s="31" t="s">
        <v>60</v>
      </c>
      <c r="Q964" s="33"/>
      <c r="R964" s="33"/>
      <c r="S964" s="35"/>
      <c r="T964" s="33"/>
      <c r="U964" s="31" t="s">
        <v>58</v>
      </c>
      <c r="V964" s="35"/>
      <c r="W964" s="29"/>
      <c r="X964" s="29"/>
      <c r="Y964" s="29"/>
      <c r="Z964" s="29"/>
      <c r="AA964" s="29"/>
      <c r="AB964" s="29"/>
      <c r="AC964" s="29"/>
      <c r="AD964" s="29"/>
      <c r="AE964" s="29"/>
      <c r="AF964" s="29"/>
    </row>
    <row r="965">
      <c r="A965" s="31">
        <v>964.0</v>
      </c>
      <c r="B965" s="31" t="s">
        <v>74</v>
      </c>
      <c r="C965" s="31" t="s">
        <v>1602</v>
      </c>
      <c r="D965" s="31" t="s">
        <v>1603</v>
      </c>
      <c r="E965" s="31" t="s">
        <v>120</v>
      </c>
      <c r="F965" s="31">
        <v>1.0</v>
      </c>
      <c r="G965" s="31" t="s">
        <v>232</v>
      </c>
      <c r="H965" s="32">
        <v>44788.0</v>
      </c>
      <c r="I965" s="31" t="s">
        <v>69</v>
      </c>
      <c r="J965" s="31" t="s">
        <v>1604</v>
      </c>
      <c r="K965" s="44">
        <v>44839.0</v>
      </c>
      <c r="L965" s="35"/>
      <c r="M965" s="31">
        <v>2022.0</v>
      </c>
      <c r="N965" s="35"/>
      <c r="O965" s="31" t="s">
        <v>1605</v>
      </c>
      <c r="P965" s="31" t="s">
        <v>71</v>
      </c>
      <c r="Q965" s="33"/>
      <c r="R965" s="33"/>
      <c r="S965" s="35"/>
      <c r="T965" s="33"/>
      <c r="U965" s="31" t="s">
        <v>61</v>
      </c>
      <c r="V965" s="35"/>
      <c r="W965" s="29"/>
      <c r="X965" s="29"/>
      <c r="Y965" s="29"/>
      <c r="Z965" s="29"/>
      <c r="AA965" s="29"/>
      <c r="AB965" s="29"/>
      <c r="AC965" s="29"/>
      <c r="AD965" s="29"/>
      <c r="AE965" s="29"/>
      <c r="AF965" s="29"/>
    </row>
    <row r="966">
      <c r="A966" s="31">
        <v>965.0</v>
      </c>
      <c r="B966" s="31" t="s">
        <v>62</v>
      </c>
      <c r="C966" s="31" t="s">
        <v>1606</v>
      </c>
      <c r="D966" s="31" t="s">
        <v>1607</v>
      </c>
      <c r="E966" s="31" t="s">
        <v>57</v>
      </c>
      <c r="F966" s="31">
        <v>1.0</v>
      </c>
      <c r="G966" s="31" t="s">
        <v>232</v>
      </c>
      <c r="H966" s="32">
        <v>44788.0</v>
      </c>
      <c r="I966" s="31" t="s">
        <v>359</v>
      </c>
      <c r="J966" s="31" t="s">
        <v>1608</v>
      </c>
      <c r="K966" s="44">
        <v>44839.0</v>
      </c>
      <c r="L966" s="35"/>
      <c r="M966" s="31">
        <v>2023.0</v>
      </c>
      <c r="N966" s="35"/>
      <c r="O966" s="35"/>
      <c r="P966" s="31" t="s">
        <v>60</v>
      </c>
      <c r="Q966" s="33"/>
      <c r="R966" s="33"/>
      <c r="S966" s="35"/>
      <c r="T966" s="33"/>
      <c r="U966" s="31" t="s">
        <v>58</v>
      </c>
      <c r="V966" s="35"/>
      <c r="W966" s="29"/>
      <c r="X966" s="29"/>
      <c r="Y966" s="29"/>
      <c r="Z966" s="29"/>
      <c r="AA966" s="29"/>
      <c r="AB966" s="29"/>
      <c r="AC966" s="29"/>
      <c r="AD966" s="29"/>
      <c r="AE966" s="29"/>
      <c r="AF966" s="29"/>
    </row>
    <row r="967">
      <c r="A967" s="31">
        <v>966.0</v>
      </c>
      <c r="B967" s="31" t="s">
        <v>74</v>
      </c>
      <c r="C967" s="31" t="s">
        <v>1551</v>
      </c>
      <c r="D967" s="31" t="s">
        <v>1609</v>
      </c>
      <c r="E967" s="31" t="s">
        <v>347</v>
      </c>
      <c r="F967" s="31">
        <v>1.0</v>
      </c>
      <c r="G967" s="31" t="s">
        <v>232</v>
      </c>
      <c r="H967" s="32">
        <v>44788.0</v>
      </c>
      <c r="I967" s="31" t="s">
        <v>69</v>
      </c>
      <c r="J967" s="31" t="s">
        <v>1610</v>
      </c>
      <c r="K967" s="44">
        <v>44839.0</v>
      </c>
      <c r="L967" s="35"/>
      <c r="M967" s="31">
        <v>2022.0</v>
      </c>
      <c r="N967" s="31" t="s">
        <v>1611</v>
      </c>
      <c r="O967" s="35"/>
      <c r="P967" s="31" t="s">
        <v>83</v>
      </c>
      <c r="Q967" s="31" t="s">
        <v>84</v>
      </c>
      <c r="R967" s="33"/>
      <c r="S967" s="35"/>
      <c r="T967" s="33"/>
      <c r="U967" s="31" t="s">
        <v>61</v>
      </c>
      <c r="V967" s="35"/>
      <c r="W967" s="29"/>
      <c r="X967" s="29"/>
      <c r="Y967" s="29"/>
      <c r="Z967" s="29"/>
      <c r="AA967" s="29"/>
      <c r="AB967" s="29"/>
      <c r="AC967" s="29"/>
      <c r="AD967" s="29"/>
      <c r="AE967" s="29"/>
      <c r="AF967" s="29"/>
    </row>
    <row r="968">
      <c r="A968" s="31">
        <v>967.0</v>
      </c>
      <c r="B968" s="31" t="s">
        <v>74</v>
      </c>
      <c r="C968" s="31" t="s">
        <v>1602</v>
      </c>
      <c r="D968" s="31" t="s">
        <v>1612</v>
      </c>
      <c r="E968" s="31" t="s">
        <v>67</v>
      </c>
      <c r="F968" s="31">
        <v>3.0</v>
      </c>
      <c r="G968" s="31" t="s">
        <v>232</v>
      </c>
      <c r="H968" s="32">
        <v>44788.0</v>
      </c>
      <c r="I968" s="31" t="s">
        <v>6</v>
      </c>
      <c r="J968" s="31" t="s">
        <v>1613</v>
      </c>
      <c r="K968" s="44">
        <v>44839.0</v>
      </c>
      <c r="L968" s="35"/>
      <c r="M968" s="35"/>
      <c r="N968" s="35"/>
      <c r="O968" s="35"/>
      <c r="P968" s="31" t="s">
        <v>6</v>
      </c>
      <c r="Q968" s="33"/>
      <c r="R968" s="33"/>
      <c r="S968" s="35"/>
      <c r="T968" s="33"/>
      <c r="U968" s="31" t="s">
        <v>58</v>
      </c>
      <c r="V968" s="35"/>
      <c r="W968" s="29"/>
      <c r="X968" s="29"/>
      <c r="Y968" s="29"/>
      <c r="Z968" s="29"/>
      <c r="AA968" s="29"/>
      <c r="AB968" s="29"/>
      <c r="AC968" s="29"/>
      <c r="AD968" s="29"/>
      <c r="AE968" s="29"/>
      <c r="AF968" s="29"/>
    </row>
    <row r="969">
      <c r="A969" s="31">
        <v>968.0</v>
      </c>
      <c r="B969" s="31" t="s">
        <v>74</v>
      </c>
      <c r="C969" s="31" t="s">
        <v>1614</v>
      </c>
      <c r="D969" s="31" t="s">
        <v>1615</v>
      </c>
      <c r="E969" s="31" t="s">
        <v>67</v>
      </c>
      <c r="F969" s="31">
        <v>2.0</v>
      </c>
      <c r="G969" s="31" t="s">
        <v>232</v>
      </c>
      <c r="H969" s="32">
        <v>44788.0</v>
      </c>
      <c r="I969" s="31" t="s">
        <v>64</v>
      </c>
      <c r="J969" s="31" t="s">
        <v>1616</v>
      </c>
      <c r="K969" s="44">
        <v>44839.0</v>
      </c>
      <c r="L969" s="35"/>
      <c r="M969" s="35"/>
      <c r="N969" s="35"/>
      <c r="O969" s="35"/>
      <c r="P969" s="31" t="s">
        <v>64</v>
      </c>
      <c r="Q969" s="33"/>
      <c r="R969" s="33"/>
      <c r="S969" s="35"/>
      <c r="T969" s="33"/>
      <c r="U969" s="31" t="s">
        <v>58</v>
      </c>
      <c r="V969" s="35"/>
      <c r="W969" s="29"/>
      <c r="X969" s="29"/>
      <c r="Y969" s="29"/>
      <c r="Z969" s="29"/>
      <c r="AA969" s="29"/>
      <c r="AB969" s="29"/>
      <c r="AC969" s="29"/>
      <c r="AD969" s="29"/>
      <c r="AE969" s="29"/>
      <c r="AF969" s="29"/>
    </row>
    <row r="970">
      <c r="A970" s="31">
        <v>969.0</v>
      </c>
      <c r="B970" s="31" t="s">
        <v>74</v>
      </c>
      <c r="C970" s="31" t="s">
        <v>1614</v>
      </c>
      <c r="D970" s="31" t="s">
        <v>1617</v>
      </c>
      <c r="E970" s="31" t="s">
        <v>67</v>
      </c>
      <c r="F970" s="31">
        <v>1.0</v>
      </c>
      <c r="G970" s="31" t="s">
        <v>232</v>
      </c>
      <c r="H970" s="32">
        <v>44788.0</v>
      </c>
      <c r="I970" s="31" t="s">
        <v>359</v>
      </c>
      <c r="J970" s="31" t="s">
        <v>1618</v>
      </c>
      <c r="K970" s="44">
        <v>44839.0</v>
      </c>
      <c r="L970" s="35"/>
      <c r="M970" s="31">
        <v>2023.0</v>
      </c>
      <c r="N970" s="35"/>
      <c r="O970" s="35"/>
      <c r="P970" s="31" t="s">
        <v>60</v>
      </c>
      <c r="Q970" s="33"/>
      <c r="R970" s="33"/>
      <c r="S970" s="35"/>
      <c r="T970" s="33"/>
      <c r="U970" s="31" t="s">
        <v>58</v>
      </c>
      <c r="V970" s="35"/>
      <c r="W970" s="29"/>
      <c r="X970" s="29"/>
      <c r="Y970" s="29"/>
      <c r="Z970" s="29"/>
      <c r="AA970" s="29"/>
      <c r="AB970" s="29"/>
      <c r="AC970" s="29"/>
      <c r="AD970" s="29"/>
      <c r="AE970" s="29"/>
      <c r="AF970" s="29"/>
    </row>
    <row r="971">
      <c r="A971" s="31">
        <v>970.0</v>
      </c>
      <c r="B971" s="31" t="s">
        <v>74</v>
      </c>
      <c r="C971" s="31" t="s">
        <v>1619</v>
      </c>
      <c r="D971" s="31" t="s">
        <v>1620</v>
      </c>
      <c r="E971" s="31" t="s">
        <v>130</v>
      </c>
      <c r="F971" s="31">
        <v>2.0</v>
      </c>
      <c r="G971" s="31" t="s">
        <v>232</v>
      </c>
      <c r="H971" s="32">
        <v>44788.0</v>
      </c>
      <c r="I971" s="31" t="s">
        <v>359</v>
      </c>
      <c r="J971" s="31" t="s">
        <v>1621</v>
      </c>
      <c r="K971" s="44">
        <v>44839.0</v>
      </c>
      <c r="L971" s="35"/>
      <c r="M971" s="35"/>
      <c r="N971" s="35"/>
      <c r="O971" s="35"/>
      <c r="P971" s="31" t="s">
        <v>60</v>
      </c>
      <c r="Q971" s="33"/>
      <c r="R971" s="33"/>
      <c r="S971" s="35"/>
      <c r="T971" s="33"/>
      <c r="U971" s="31" t="s">
        <v>58</v>
      </c>
      <c r="V971" s="35"/>
      <c r="W971" s="29"/>
      <c r="X971" s="29"/>
      <c r="Y971" s="29"/>
      <c r="Z971" s="29"/>
      <c r="AA971" s="29"/>
      <c r="AB971" s="29"/>
      <c r="AC971" s="29"/>
      <c r="AD971" s="29"/>
      <c r="AE971" s="29"/>
      <c r="AF971" s="29"/>
    </row>
    <row r="972">
      <c r="A972" s="31">
        <v>971.0</v>
      </c>
      <c r="B972" s="31" t="s">
        <v>74</v>
      </c>
      <c r="C972" s="31" t="s">
        <v>1583</v>
      </c>
      <c r="D972" s="31" t="s">
        <v>1622</v>
      </c>
      <c r="E972" s="31" t="s">
        <v>67</v>
      </c>
      <c r="F972" s="31">
        <v>1.0</v>
      </c>
      <c r="G972" s="31" t="s">
        <v>232</v>
      </c>
      <c r="H972" s="32">
        <v>44788.0</v>
      </c>
      <c r="I972" s="31" t="s">
        <v>69</v>
      </c>
      <c r="J972" s="31" t="s">
        <v>1623</v>
      </c>
      <c r="K972" s="44">
        <v>44839.0</v>
      </c>
      <c r="L972" s="35"/>
      <c r="M972" s="31">
        <v>2022.0</v>
      </c>
      <c r="N972" s="35"/>
      <c r="O972" s="35"/>
      <c r="P972" s="31" t="s">
        <v>71</v>
      </c>
      <c r="Q972" s="33"/>
      <c r="R972" s="33"/>
      <c r="S972" s="35"/>
      <c r="T972" s="33"/>
      <c r="U972" s="31" t="s">
        <v>61</v>
      </c>
      <c r="V972" s="35"/>
      <c r="W972" s="29"/>
      <c r="X972" s="29"/>
      <c r="Y972" s="29"/>
      <c r="Z972" s="29"/>
      <c r="AA972" s="29"/>
      <c r="AB972" s="29"/>
      <c r="AC972" s="29"/>
      <c r="AD972" s="29"/>
      <c r="AE972" s="29"/>
      <c r="AF972" s="29"/>
    </row>
    <row r="973">
      <c r="A973" s="31">
        <v>972.0</v>
      </c>
      <c r="B973" s="31" t="s">
        <v>74</v>
      </c>
      <c r="C973" s="31" t="s">
        <v>1583</v>
      </c>
      <c r="D973" s="31" t="s">
        <v>1624</v>
      </c>
      <c r="E973" s="31" t="s">
        <v>67</v>
      </c>
      <c r="F973" s="31">
        <v>1.0</v>
      </c>
      <c r="G973" s="31" t="s">
        <v>232</v>
      </c>
      <c r="H973" s="32">
        <v>44788.0</v>
      </c>
      <c r="I973" s="31" t="s">
        <v>359</v>
      </c>
      <c r="J973" s="31" t="s">
        <v>1625</v>
      </c>
      <c r="K973" s="44">
        <v>44839.0</v>
      </c>
      <c r="L973" s="35"/>
      <c r="M973" s="31">
        <v>2023.0</v>
      </c>
      <c r="N973" s="35"/>
      <c r="O973" s="35"/>
      <c r="P973" s="31" t="s">
        <v>60</v>
      </c>
      <c r="Q973" s="33"/>
      <c r="R973" s="33"/>
      <c r="S973" s="35"/>
      <c r="T973" s="33"/>
      <c r="U973" s="31" t="s">
        <v>58</v>
      </c>
      <c r="V973" s="35"/>
      <c r="W973" s="29"/>
      <c r="X973" s="29"/>
      <c r="Y973" s="29"/>
      <c r="Z973" s="29"/>
      <c r="AA973" s="29"/>
      <c r="AB973" s="29"/>
      <c r="AC973" s="29"/>
      <c r="AD973" s="29"/>
      <c r="AE973" s="29"/>
      <c r="AF973" s="29"/>
    </row>
    <row r="974">
      <c r="A974" s="31">
        <v>973.0</v>
      </c>
      <c r="B974" s="31" t="s">
        <v>74</v>
      </c>
      <c r="C974" s="31" t="s">
        <v>1614</v>
      </c>
      <c r="D974" s="31" t="s">
        <v>1626</v>
      </c>
      <c r="E974" s="31" t="s">
        <v>57</v>
      </c>
      <c r="F974" s="31">
        <v>2.0</v>
      </c>
      <c r="G974" s="31" t="s">
        <v>232</v>
      </c>
      <c r="H974" s="32">
        <v>44788.0</v>
      </c>
      <c r="I974" s="31" t="s">
        <v>359</v>
      </c>
      <c r="J974" s="31" t="s">
        <v>1627</v>
      </c>
      <c r="K974" s="44">
        <v>44839.0</v>
      </c>
      <c r="L974" s="35"/>
      <c r="M974" s="31">
        <v>2023.0</v>
      </c>
      <c r="N974" s="35"/>
      <c r="O974" s="31" t="s">
        <v>1628</v>
      </c>
      <c r="P974" s="31" t="s">
        <v>60</v>
      </c>
      <c r="Q974" s="33"/>
      <c r="R974" s="33"/>
      <c r="S974" s="35"/>
      <c r="T974" s="33"/>
      <c r="U974" s="31" t="s">
        <v>58</v>
      </c>
      <c r="V974" s="35"/>
      <c r="W974" s="29"/>
      <c r="X974" s="29"/>
      <c r="Y974" s="29"/>
      <c r="Z974" s="29"/>
      <c r="AA974" s="29"/>
      <c r="AB974" s="29"/>
      <c r="AC974" s="29"/>
      <c r="AD974" s="29"/>
      <c r="AE974" s="29"/>
      <c r="AF974" s="29"/>
    </row>
    <row r="975">
      <c r="A975" s="31">
        <v>974.0</v>
      </c>
      <c r="B975" s="31" t="s">
        <v>74</v>
      </c>
      <c r="C975" s="31" t="s">
        <v>1614</v>
      </c>
      <c r="D975" s="31" t="s">
        <v>1629</v>
      </c>
      <c r="E975" s="31" t="s">
        <v>152</v>
      </c>
      <c r="F975" s="31">
        <v>1.0</v>
      </c>
      <c r="G975" s="31" t="s">
        <v>232</v>
      </c>
      <c r="H975" s="32">
        <v>44788.0</v>
      </c>
      <c r="I975" s="31" t="s">
        <v>359</v>
      </c>
      <c r="J975" s="31" t="s">
        <v>1630</v>
      </c>
      <c r="K975" s="44">
        <v>44839.0</v>
      </c>
      <c r="L975" s="35"/>
      <c r="M975" s="31">
        <v>2023.0</v>
      </c>
      <c r="N975" s="31" t="s">
        <v>1628</v>
      </c>
      <c r="O975" s="35"/>
      <c r="P975" s="31" t="s">
        <v>60</v>
      </c>
      <c r="Q975" s="33"/>
      <c r="R975" s="33"/>
      <c r="S975" s="35"/>
      <c r="T975" s="33"/>
      <c r="U975" s="31" t="s">
        <v>58</v>
      </c>
      <c r="V975" s="35"/>
      <c r="W975" s="29"/>
      <c r="X975" s="29"/>
      <c r="Y975" s="29"/>
      <c r="Z975" s="29"/>
      <c r="AA975" s="29"/>
      <c r="AB975" s="29"/>
      <c r="AC975" s="29"/>
      <c r="AD975" s="29"/>
      <c r="AE975" s="29"/>
      <c r="AF975" s="29"/>
    </row>
    <row r="976">
      <c r="A976" s="31">
        <v>975.0</v>
      </c>
      <c r="B976" s="31" t="s">
        <v>74</v>
      </c>
      <c r="C976" s="31" t="s">
        <v>1614</v>
      </c>
      <c r="D976" s="31" t="s">
        <v>1631</v>
      </c>
      <c r="E976" s="31" t="s">
        <v>152</v>
      </c>
      <c r="F976" s="31">
        <v>2.0</v>
      </c>
      <c r="G976" s="31" t="s">
        <v>232</v>
      </c>
      <c r="H976" s="32">
        <v>44788.0</v>
      </c>
      <c r="I976" s="31" t="s">
        <v>359</v>
      </c>
      <c r="J976" s="31" t="s">
        <v>1632</v>
      </c>
      <c r="K976" s="44">
        <v>44839.0</v>
      </c>
      <c r="L976" s="35"/>
      <c r="M976" s="31">
        <v>2023.0</v>
      </c>
      <c r="N976" s="35"/>
      <c r="O976" s="31" t="s">
        <v>1628</v>
      </c>
      <c r="P976" s="31" t="s">
        <v>60</v>
      </c>
      <c r="Q976" s="33"/>
      <c r="R976" s="33"/>
      <c r="S976" s="35"/>
      <c r="T976" s="33"/>
      <c r="U976" s="31" t="s">
        <v>58</v>
      </c>
      <c r="V976" s="35"/>
      <c r="W976" s="29"/>
      <c r="X976" s="29"/>
      <c r="Y976" s="29"/>
      <c r="Z976" s="29"/>
      <c r="AA976" s="29"/>
      <c r="AB976" s="29"/>
      <c r="AC976" s="29"/>
      <c r="AD976" s="29"/>
      <c r="AE976" s="29"/>
      <c r="AF976" s="29"/>
    </row>
    <row r="977">
      <c r="A977" s="31">
        <v>976.0</v>
      </c>
      <c r="B977" s="31" t="s">
        <v>74</v>
      </c>
      <c r="C977" s="31" t="s">
        <v>1614</v>
      </c>
      <c r="D977" s="31" t="s">
        <v>1633</v>
      </c>
      <c r="E977" s="31" t="s">
        <v>152</v>
      </c>
      <c r="F977" s="31">
        <v>2.0</v>
      </c>
      <c r="G977" s="31" t="s">
        <v>232</v>
      </c>
      <c r="H977" s="32">
        <v>44788.0</v>
      </c>
      <c r="I977" s="31" t="s">
        <v>359</v>
      </c>
      <c r="J977" s="31" t="s">
        <v>1634</v>
      </c>
      <c r="K977" s="44">
        <v>44839.0</v>
      </c>
      <c r="L977" s="35"/>
      <c r="M977" s="31">
        <v>2023.0</v>
      </c>
      <c r="N977" s="35"/>
      <c r="O977" s="31" t="s">
        <v>1635</v>
      </c>
      <c r="P977" s="31" t="s">
        <v>60</v>
      </c>
      <c r="Q977" s="33"/>
      <c r="R977" s="33"/>
      <c r="S977" s="35"/>
      <c r="T977" s="33"/>
      <c r="U977" s="31" t="s">
        <v>58</v>
      </c>
      <c r="V977" s="35"/>
      <c r="W977" s="29"/>
      <c r="X977" s="29"/>
      <c r="Y977" s="29"/>
      <c r="Z977" s="29"/>
      <c r="AA977" s="29"/>
      <c r="AB977" s="29"/>
      <c r="AC977" s="29"/>
      <c r="AD977" s="29"/>
      <c r="AE977" s="29"/>
      <c r="AF977" s="29"/>
    </row>
    <row r="978">
      <c r="A978" s="31">
        <v>977.0</v>
      </c>
      <c r="B978" s="31" t="s">
        <v>74</v>
      </c>
      <c r="C978" s="31" t="s">
        <v>1517</v>
      </c>
      <c r="D978" s="31" t="s">
        <v>1636</v>
      </c>
      <c r="E978" s="31" t="s">
        <v>130</v>
      </c>
      <c r="F978" s="31">
        <v>1.0</v>
      </c>
      <c r="G978" s="31" t="s">
        <v>232</v>
      </c>
      <c r="H978" s="32">
        <v>44788.0</v>
      </c>
      <c r="I978" s="31" t="s">
        <v>359</v>
      </c>
      <c r="J978" s="31" t="s">
        <v>1630</v>
      </c>
      <c r="K978" s="44">
        <v>44839.0</v>
      </c>
      <c r="L978" s="35"/>
      <c r="M978" s="31">
        <v>2023.0</v>
      </c>
      <c r="N978" s="35"/>
      <c r="O978" s="31" t="s">
        <v>1637</v>
      </c>
      <c r="P978" s="31" t="s">
        <v>60</v>
      </c>
      <c r="Q978" s="33"/>
      <c r="R978" s="33"/>
      <c r="S978" s="35"/>
      <c r="T978" s="33"/>
      <c r="U978" s="31" t="s">
        <v>58</v>
      </c>
      <c r="V978" s="35"/>
      <c r="W978" s="29"/>
      <c r="X978" s="29"/>
      <c r="Y978" s="29"/>
      <c r="Z978" s="29"/>
      <c r="AA978" s="29"/>
      <c r="AB978" s="29"/>
      <c r="AC978" s="29"/>
      <c r="AD978" s="29"/>
      <c r="AE978" s="29"/>
      <c r="AF978" s="29"/>
    </row>
    <row r="979">
      <c r="A979" s="31">
        <v>978.0</v>
      </c>
      <c r="B979" s="31" t="s">
        <v>74</v>
      </c>
      <c r="C979" s="31" t="s">
        <v>1528</v>
      </c>
      <c r="D979" s="31" t="s">
        <v>1638</v>
      </c>
      <c r="E979" s="31" t="s">
        <v>152</v>
      </c>
      <c r="F979" s="31">
        <v>1.0</v>
      </c>
      <c r="G979" s="31" t="s">
        <v>232</v>
      </c>
      <c r="H979" s="32">
        <v>44788.0</v>
      </c>
      <c r="I979" s="31" t="s">
        <v>359</v>
      </c>
      <c r="J979" s="31" t="s">
        <v>1639</v>
      </c>
      <c r="K979" s="44">
        <v>44839.0</v>
      </c>
      <c r="L979" s="35"/>
      <c r="M979" s="31">
        <v>2023.0</v>
      </c>
      <c r="N979" s="35"/>
      <c r="O979" s="31" t="s">
        <v>1640</v>
      </c>
      <c r="P979" s="31" t="s">
        <v>60</v>
      </c>
      <c r="Q979" s="33"/>
      <c r="R979" s="33"/>
      <c r="S979" s="35"/>
      <c r="T979" s="33"/>
      <c r="U979" s="31" t="s">
        <v>58</v>
      </c>
      <c r="V979" s="35"/>
      <c r="W979" s="29"/>
      <c r="X979" s="29"/>
      <c r="Y979" s="29"/>
      <c r="Z979" s="29"/>
      <c r="AA979" s="29"/>
      <c r="AB979" s="29"/>
      <c r="AC979" s="29"/>
      <c r="AD979" s="29"/>
      <c r="AE979" s="29"/>
      <c r="AF979" s="29"/>
    </row>
    <row r="980">
      <c r="A980" s="31">
        <v>979.0</v>
      </c>
      <c r="B980" s="31" t="s">
        <v>74</v>
      </c>
      <c r="C980" s="31" t="s">
        <v>1528</v>
      </c>
      <c r="D980" s="31" t="s">
        <v>1641</v>
      </c>
      <c r="E980" s="31" t="s">
        <v>120</v>
      </c>
      <c r="F980" s="31">
        <v>1.0</v>
      </c>
      <c r="G980" s="31" t="s">
        <v>232</v>
      </c>
      <c r="H980" s="32">
        <v>44788.0</v>
      </c>
      <c r="I980" s="31" t="s">
        <v>359</v>
      </c>
      <c r="J980" s="31" t="s">
        <v>1642</v>
      </c>
      <c r="K980" s="44">
        <v>44839.0</v>
      </c>
      <c r="L980" s="35"/>
      <c r="M980" s="31">
        <v>2023.0</v>
      </c>
      <c r="N980" s="35"/>
      <c r="O980" s="31" t="s">
        <v>1643</v>
      </c>
      <c r="P980" s="31" t="s">
        <v>60</v>
      </c>
      <c r="Q980" s="33"/>
      <c r="R980" s="33"/>
      <c r="S980" s="35"/>
      <c r="T980" s="33"/>
      <c r="U980" s="31" t="s">
        <v>58</v>
      </c>
      <c r="V980" s="35"/>
      <c r="W980" s="29"/>
      <c r="X980" s="29"/>
      <c r="Y980" s="29"/>
      <c r="Z980" s="29"/>
      <c r="AA980" s="29"/>
      <c r="AB980" s="29"/>
      <c r="AC980" s="29"/>
      <c r="AD980" s="29"/>
      <c r="AE980" s="29"/>
      <c r="AF980" s="29"/>
    </row>
    <row r="981">
      <c r="A981" s="31">
        <v>980.0</v>
      </c>
      <c r="B981" s="31" t="s">
        <v>74</v>
      </c>
      <c r="C981" s="31" t="s">
        <v>1528</v>
      </c>
      <c r="D981" s="31" t="s">
        <v>1644</v>
      </c>
      <c r="E981" s="31" t="s">
        <v>120</v>
      </c>
      <c r="F981" s="31">
        <v>1.0</v>
      </c>
      <c r="G981" s="31" t="s">
        <v>232</v>
      </c>
      <c r="H981" s="32">
        <v>44788.0</v>
      </c>
      <c r="I981" s="31" t="s">
        <v>69</v>
      </c>
      <c r="J981" s="31" t="s">
        <v>1645</v>
      </c>
      <c r="K981" s="44">
        <v>44839.0</v>
      </c>
      <c r="L981" s="35"/>
      <c r="M981" s="31">
        <v>2022.0</v>
      </c>
      <c r="N981" s="35"/>
      <c r="O981" s="31" t="s">
        <v>1643</v>
      </c>
      <c r="P981" s="31" t="s">
        <v>83</v>
      </c>
      <c r="Q981" s="31" t="s">
        <v>84</v>
      </c>
      <c r="R981" s="33"/>
      <c r="S981" s="35"/>
      <c r="T981" s="33"/>
      <c r="U981" s="31" t="s">
        <v>61</v>
      </c>
      <c r="V981" s="35"/>
      <c r="W981" s="29"/>
      <c r="X981" s="29"/>
      <c r="Y981" s="29"/>
      <c r="Z981" s="29"/>
      <c r="AA981" s="29"/>
      <c r="AB981" s="29"/>
      <c r="AC981" s="29"/>
      <c r="AD981" s="29"/>
      <c r="AE981" s="29"/>
      <c r="AF981" s="29"/>
    </row>
    <row r="982">
      <c r="A982" s="31">
        <v>981.0</v>
      </c>
      <c r="B982" s="31" t="s">
        <v>74</v>
      </c>
      <c r="C982" s="31" t="s">
        <v>1614</v>
      </c>
      <c r="D982" s="31" t="s">
        <v>1646</v>
      </c>
      <c r="E982" s="31" t="s">
        <v>152</v>
      </c>
      <c r="F982" s="31">
        <v>2.0</v>
      </c>
      <c r="G982" s="31" t="s">
        <v>232</v>
      </c>
      <c r="H982" s="32">
        <v>44788.0</v>
      </c>
      <c r="I982" s="31" t="s">
        <v>69</v>
      </c>
      <c r="J982" s="31" t="s">
        <v>1647</v>
      </c>
      <c r="K982" s="44">
        <v>44839.0</v>
      </c>
      <c r="L982" s="35"/>
      <c r="M982" s="31">
        <v>2022.0</v>
      </c>
      <c r="N982" s="35"/>
      <c r="O982" s="31" t="s">
        <v>1640</v>
      </c>
      <c r="P982" s="31" t="s">
        <v>83</v>
      </c>
      <c r="Q982" s="31" t="s">
        <v>84</v>
      </c>
      <c r="R982" s="33"/>
      <c r="S982" s="35"/>
      <c r="T982" s="33"/>
      <c r="U982" s="31" t="s">
        <v>61</v>
      </c>
      <c r="V982" s="35"/>
      <c r="W982" s="29"/>
      <c r="X982" s="29"/>
      <c r="Y982" s="29"/>
      <c r="Z982" s="29"/>
      <c r="AA982" s="29"/>
      <c r="AB982" s="29"/>
      <c r="AC982" s="29"/>
      <c r="AD982" s="29"/>
      <c r="AE982" s="29"/>
      <c r="AF982" s="29"/>
    </row>
    <row r="983">
      <c r="A983" s="31">
        <v>982.0</v>
      </c>
      <c r="B983" s="31" t="s">
        <v>62</v>
      </c>
      <c r="C983" s="31" t="s">
        <v>1528</v>
      </c>
      <c r="D983" s="31" t="s">
        <v>1648</v>
      </c>
      <c r="E983" s="31" t="s">
        <v>120</v>
      </c>
      <c r="F983" s="31">
        <v>1.0</v>
      </c>
      <c r="G983" s="31" t="s">
        <v>232</v>
      </c>
      <c r="H983" s="32">
        <v>44788.0</v>
      </c>
      <c r="I983" s="31" t="s">
        <v>69</v>
      </c>
      <c r="J983" s="31" t="s">
        <v>1649</v>
      </c>
      <c r="K983" s="44">
        <v>44839.0</v>
      </c>
      <c r="L983" s="31" t="s">
        <v>70</v>
      </c>
      <c r="M983" s="31">
        <v>2023.0</v>
      </c>
      <c r="N983" s="35"/>
      <c r="O983" s="31" t="s">
        <v>1650</v>
      </c>
      <c r="P983" s="31" t="s">
        <v>2</v>
      </c>
      <c r="Q983" s="33"/>
      <c r="R983" s="33"/>
      <c r="S983" s="35"/>
      <c r="T983" s="33"/>
      <c r="U983" s="31" t="s">
        <v>58</v>
      </c>
      <c r="V983" s="35"/>
      <c r="W983" s="29"/>
      <c r="X983" s="29"/>
      <c r="Y983" s="29"/>
      <c r="Z983" s="29"/>
      <c r="AA983" s="29"/>
      <c r="AB983" s="29"/>
      <c r="AC983" s="29"/>
      <c r="AD983" s="29"/>
      <c r="AE983" s="29"/>
      <c r="AF983" s="29"/>
    </row>
    <row r="984">
      <c r="A984" s="31">
        <v>983.0</v>
      </c>
      <c r="B984" s="31" t="s">
        <v>74</v>
      </c>
      <c r="C984" s="31" t="s">
        <v>1583</v>
      </c>
      <c r="D984" s="31" t="s">
        <v>1651</v>
      </c>
      <c r="E984" s="31" t="s">
        <v>67</v>
      </c>
      <c r="F984" s="31">
        <v>1.0</v>
      </c>
      <c r="G984" s="31" t="s">
        <v>232</v>
      </c>
      <c r="H984" s="32">
        <v>44788.0</v>
      </c>
      <c r="I984" s="31" t="s">
        <v>359</v>
      </c>
      <c r="J984" s="31" t="s">
        <v>1632</v>
      </c>
      <c r="K984" s="44">
        <v>44839.0</v>
      </c>
      <c r="L984" s="35"/>
      <c r="M984" s="31">
        <v>2023.0</v>
      </c>
      <c r="N984" s="35"/>
      <c r="O984" s="31" t="s">
        <v>1650</v>
      </c>
      <c r="P984" s="31" t="s">
        <v>60</v>
      </c>
      <c r="Q984" s="33"/>
      <c r="R984" s="33"/>
      <c r="S984" s="35"/>
      <c r="T984" s="33"/>
      <c r="U984" s="31" t="s">
        <v>58</v>
      </c>
      <c r="V984" s="35"/>
      <c r="W984" s="29"/>
      <c r="X984" s="29"/>
      <c r="Y984" s="29"/>
      <c r="Z984" s="29"/>
      <c r="AA984" s="29"/>
      <c r="AB984" s="29"/>
      <c r="AC984" s="29"/>
      <c r="AD984" s="29"/>
      <c r="AE984" s="29"/>
      <c r="AF984" s="29"/>
    </row>
    <row r="985">
      <c r="A985" s="31">
        <v>984.0</v>
      </c>
      <c r="B985" s="31" t="s">
        <v>74</v>
      </c>
      <c r="C985" s="31" t="s">
        <v>1583</v>
      </c>
      <c r="D985" s="31" t="s">
        <v>1652</v>
      </c>
      <c r="E985" s="31" t="s">
        <v>67</v>
      </c>
      <c r="F985" s="31">
        <v>2.0</v>
      </c>
      <c r="G985" s="31" t="s">
        <v>232</v>
      </c>
      <c r="H985" s="32">
        <v>44788.0</v>
      </c>
      <c r="I985" s="31" t="s">
        <v>69</v>
      </c>
      <c r="J985" s="31" t="s">
        <v>1653</v>
      </c>
      <c r="K985" s="44">
        <v>44839.0</v>
      </c>
      <c r="L985" s="35"/>
      <c r="M985" s="31">
        <v>2022.0</v>
      </c>
      <c r="N985" s="35"/>
      <c r="O985" s="31" t="s">
        <v>1650</v>
      </c>
      <c r="P985" s="31" t="s">
        <v>83</v>
      </c>
      <c r="Q985" s="31" t="s">
        <v>84</v>
      </c>
      <c r="R985" s="33"/>
      <c r="S985" s="35"/>
      <c r="T985" s="33"/>
      <c r="U985" s="31" t="s">
        <v>61</v>
      </c>
      <c r="V985" s="35"/>
      <c r="W985" s="29"/>
      <c r="X985" s="29"/>
      <c r="Y985" s="29"/>
      <c r="Z985" s="29"/>
      <c r="AA985" s="29"/>
      <c r="AB985" s="29"/>
      <c r="AC985" s="29"/>
      <c r="AD985" s="29"/>
      <c r="AE985" s="29"/>
      <c r="AF985" s="29"/>
    </row>
    <row r="986">
      <c r="A986" s="31">
        <v>985.0</v>
      </c>
      <c r="B986" s="31" t="s">
        <v>74</v>
      </c>
      <c r="C986" s="31" t="s">
        <v>1583</v>
      </c>
      <c r="D986" s="31" t="s">
        <v>1654</v>
      </c>
      <c r="E986" s="31" t="s">
        <v>67</v>
      </c>
      <c r="F986" s="31">
        <v>2.0</v>
      </c>
      <c r="G986" s="31" t="s">
        <v>232</v>
      </c>
      <c r="H986" s="32">
        <v>44788.0</v>
      </c>
      <c r="I986" s="31" t="s">
        <v>64</v>
      </c>
      <c r="J986" s="31" t="s">
        <v>1655</v>
      </c>
      <c r="K986" s="44">
        <v>44839.0</v>
      </c>
      <c r="L986" s="35"/>
      <c r="M986" s="35"/>
      <c r="N986" s="35"/>
      <c r="O986" s="31" t="s">
        <v>1656</v>
      </c>
      <c r="P986" s="31" t="s">
        <v>64</v>
      </c>
      <c r="Q986" s="33"/>
      <c r="R986" s="33"/>
      <c r="S986" s="35"/>
      <c r="T986" s="33"/>
      <c r="U986" s="31" t="s">
        <v>58</v>
      </c>
      <c r="V986" s="35"/>
      <c r="W986" s="29"/>
      <c r="X986" s="29"/>
      <c r="Y986" s="29"/>
      <c r="Z986" s="29"/>
      <c r="AA986" s="29"/>
      <c r="AB986" s="29"/>
      <c r="AC986" s="29"/>
      <c r="AD986" s="29"/>
      <c r="AE986" s="29"/>
      <c r="AF986" s="29"/>
    </row>
    <row r="987">
      <c r="A987" s="31">
        <v>986.0</v>
      </c>
      <c r="B987" s="31" t="s">
        <v>74</v>
      </c>
      <c r="C987" s="31" t="s">
        <v>1657</v>
      </c>
      <c r="D987" s="31" t="s">
        <v>1658</v>
      </c>
      <c r="E987" s="31" t="s">
        <v>120</v>
      </c>
      <c r="F987" s="31">
        <v>2.0</v>
      </c>
      <c r="G987" s="31" t="s">
        <v>232</v>
      </c>
      <c r="H987" s="32">
        <v>44788.0</v>
      </c>
      <c r="I987" s="31" t="s">
        <v>69</v>
      </c>
      <c r="J987" s="31" t="s">
        <v>1659</v>
      </c>
      <c r="K987" s="44">
        <v>44839.0</v>
      </c>
      <c r="L987" s="35"/>
      <c r="M987" s="31">
        <v>2022.0</v>
      </c>
      <c r="N987" s="35"/>
      <c r="O987" s="31" t="s">
        <v>1660</v>
      </c>
      <c r="P987" s="31" t="s">
        <v>83</v>
      </c>
      <c r="Q987" s="31" t="s">
        <v>84</v>
      </c>
      <c r="R987" s="33"/>
      <c r="S987" s="35"/>
      <c r="T987" s="33"/>
      <c r="U987" s="31" t="s">
        <v>61</v>
      </c>
      <c r="V987" s="35"/>
      <c r="W987" s="29"/>
      <c r="X987" s="29"/>
      <c r="Y987" s="29"/>
      <c r="Z987" s="29"/>
      <c r="AA987" s="29"/>
      <c r="AB987" s="29"/>
      <c r="AC987" s="29"/>
      <c r="AD987" s="29"/>
      <c r="AE987" s="29"/>
      <c r="AF987" s="29"/>
    </row>
    <row r="988">
      <c r="A988" s="31">
        <v>987.0</v>
      </c>
      <c r="B988" s="31" t="s">
        <v>74</v>
      </c>
      <c r="C988" s="31" t="s">
        <v>1583</v>
      </c>
      <c r="D988" s="31" t="s">
        <v>1661</v>
      </c>
      <c r="E988" s="31" t="s">
        <v>120</v>
      </c>
      <c r="F988" s="31">
        <v>1.0</v>
      </c>
      <c r="G988" s="31" t="s">
        <v>232</v>
      </c>
      <c r="H988" s="32">
        <v>44788.0</v>
      </c>
      <c r="I988" s="31" t="s">
        <v>359</v>
      </c>
      <c r="J988" s="31" t="s">
        <v>1662</v>
      </c>
      <c r="K988" s="44">
        <v>44839.0</v>
      </c>
      <c r="L988" s="35"/>
      <c r="M988" s="31">
        <v>2023.0</v>
      </c>
      <c r="N988" s="35"/>
      <c r="O988" s="31" t="s">
        <v>1663</v>
      </c>
      <c r="P988" s="31" t="s">
        <v>60</v>
      </c>
      <c r="Q988" s="33"/>
      <c r="R988" s="33"/>
      <c r="S988" s="35"/>
      <c r="T988" s="33"/>
      <c r="U988" s="31" t="s">
        <v>58</v>
      </c>
      <c r="V988" s="35"/>
      <c r="W988" s="29"/>
      <c r="X988" s="29"/>
      <c r="Y988" s="29"/>
      <c r="Z988" s="29"/>
      <c r="AA988" s="29"/>
      <c r="AB988" s="29"/>
      <c r="AC988" s="29"/>
      <c r="AD988" s="29"/>
      <c r="AE988" s="29"/>
      <c r="AF988" s="29"/>
    </row>
    <row r="989">
      <c r="A989" s="31">
        <v>988.0</v>
      </c>
      <c r="B989" s="31" t="s">
        <v>74</v>
      </c>
      <c r="C989" s="31" t="s">
        <v>1619</v>
      </c>
      <c r="D989" s="31" t="s">
        <v>1664</v>
      </c>
      <c r="E989" s="31" t="s">
        <v>120</v>
      </c>
      <c r="F989" s="31">
        <v>2.0</v>
      </c>
      <c r="G989" s="31" t="s">
        <v>232</v>
      </c>
      <c r="H989" s="32">
        <v>44788.0</v>
      </c>
      <c r="I989" s="31" t="s">
        <v>69</v>
      </c>
      <c r="J989" s="31" t="s">
        <v>1665</v>
      </c>
      <c r="K989" s="44">
        <v>44839.0</v>
      </c>
      <c r="L989" s="35"/>
      <c r="M989" s="31">
        <v>2022.0</v>
      </c>
      <c r="N989" s="35"/>
      <c r="O989" s="31" t="s">
        <v>1660</v>
      </c>
      <c r="P989" s="31" t="s">
        <v>83</v>
      </c>
      <c r="Q989" s="31" t="s">
        <v>84</v>
      </c>
      <c r="R989" s="33"/>
      <c r="S989" s="35"/>
      <c r="T989" s="33"/>
      <c r="U989" s="31" t="s">
        <v>61</v>
      </c>
      <c r="V989" s="35"/>
      <c r="W989" s="29"/>
      <c r="X989" s="29"/>
      <c r="Y989" s="29"/>
      <c r="Z989" s="29"/>
      <c r="AA989" s="29"/>
      <c r="AB989" s="29"/>
      <c r="AC989" s="29"/>
      <c r="AD989" s="29"/>
      <c r="AE989" s="29"/>
      <c r="AF989" s="29"/>
    </row>
    <row r="990">
      <c r="A990" s="31">
        <v>989.0</v>
      </c>
      <c r="B990" s="31" t="s">
        <v>74</v>
      </c>
      <c r="C990" s="31" t="s">
        <v>1614</v>
      </c>
      <c r="D990" s="31" t="s">
        <v>1666</v>
      </c>
      <c r="E990" s="31" t="s">
        <v>57</v>
      </c>
      <c r="F990" s="31">
        <v>2.0</v>
      </c>
      <c r="G990" s="31" t="s">
        <v>232</v>
      </c>
      <c r="H990" s="32">
        <v>44802.0</v>
      </c>
      <c r="I990" s="31"/>
      <c r="J990" s="33"/>
      <c r="K990" s="34"/>
      <c r="L990" s="35"/>
      <c r="M990" s="35"/>
      <c r="N990" s="35"/>
      <c r="O990" s="31" t="s">
        <v>1667</v>
      </c>
      <c r="P990" s="31" t="s">
        <v>71</v>
      </c>
      <c r="Q990" s="33"/>
      <c r="R990" s="33"/>
      <c r="S990" s="35"/>
      <c r="T990" s="33"/>
      <c r="U990" s="31" t="s">
        <v>58</v>
      </c>
      <c r="V990" s="35"/>
      <c r="W990" s="29"/>
      <c r="X990" s="29"/>
      <c r="Y990" s="29"/>
      <c r="Z990" s="29"/>
      <c r="AA990" s="29"/>
      <c r="AB990" s="29"/>
      <c r="AC990" s="29"/>
      <c r="AD990" s="29"/>
      <c r="AE990" s="29"/>
      <c r="AF990" s="29"/>
    </row>
    <row r="991">
      <c r="A991" s="31">
        <v>990.0</v>
      </c>
      <c r="B991" s="31" t="s">
        <v>74</v>
      </c>
      <c r="C991" s="31" t="s">
        <v>1517</v>
      </c>
      <c r="D991" s="31" t="s">
        <v>1668</v>
      </c>
      <c r="E991" s="31" t="s">
        <v>81</v>
      </c>
      <c r="F991" s="31">
        <v>1.0</v>
      </c>
      <c r="G991" s="31" t="s">
        <v>232</v>
      </c>
      <c r="H991" s="32">
        <v>44802.0</v>
      </c>
      <c r="I991" s="35"/>
      <c r="J991" s="33"/>
      <c r="K991" s="34"/>
      <c r="L991" s="35"/>
      <c r="M991" s="35"/>
      <c r="N991" s="35"/>
      <c r="O991" s="31" t="s">
        <v>1669</v>
      </c>
      <c r="P991" s="31" t="s">
        <v>60</v>
      </c>
      <c r="Q991" s="33"/>
      <c r="R991" s="33"/>
      <c r="S991" s="35"/>
      <c r="T991" s="33"/>
      <c r="U991" s="31" t="s">
        <v>58</v>
      </c>
      <c r="V991" s="35"/>
      <c r="W991" s="29"/>
      <c r="X991" s="29"/>
      <c r="Y991" s="29"/>
      <c r="Z991" s="29"/>
      <c r="AA991" s="29"/>
      <c r="AB991" s="29"/>
      <c r="AC991" s="29"/>
      <c r="AD991" s="29"/>
      <c r="AE991" s="29"/>
      <c r="AF991" s="29"/>
    </row>
    <row r="992">
      <c r="A992" s="31">
        <v>991.0</v>
      </c>
      <c r="B992" s="31" t="s">
        <v>74</v>
      </c>
      <c r="C992" s="31" t="s">
        <v>1500</v>
      </c>
      <c r="D992" s="31" t="s">
        <v>1670</v>
      </c>
      <c r="E992" s="31" t="s">
        <v>81</v>
      </c>
      <c r="F992" s="31">
        <v>2.0</v>
      </c>
      <c r="G992" s="31" t="s">
        <v>232</v>
      </c>
      <c r="H992" s="32">
        <v>44802.0</v>
      </c>
      <c r="I992" s="35"/>
      <c r="J992" s="33"/>
      <c r="K992" s="34"/>
      <c r="L992" s="35"/>
      <c r="M992" s="35"/>
      <c r="N992" s="35"/>
      <c r="O992" s="31" t="s">
        <v>1671</v>
      </c>
      <c r="P992" s="31" t="s">
        <v>60</v>
      </c>
      <c r="Q992" s="33"/>
      <c r="R992" s="33"/>
      <c r="S992" s="35"/>
      <c r="T992" s="33"/>
      <c r="U992" s="31" t="s">
        <v>58</v>
      </c>
      <c r="V992" s="35"/>
      <c r="W992" s="29"/>
      <c r="X992" s="29"/>
      <c r="Y992" s="29"/>
      <c r="Z992" s="29"/>
      <c r="AA992" s="29"/>
      <c r="AB992" s="29"/>
      <c r="AC992" s="29"/>
      <c r="AD992" s="29"/>
      <c r="AE992" s="29"/>
      <c r="AF992" s="29"/>
    </row>
    <row r="993">
      <c r="A993" s="31">
        <v>992.0</v>
      </c>
      <c r="B993" s="31" t="s">
        <v>74</v>
      </c>
      <c r="C993" s="31" t="s">
        <v>1583</v>
      </c>
      <c r="D993" s="31" t="s">
        <v>1672</v>
      </c>
      <c r="E993" s="31" t="s">
        <v>81</v>
      </c>
      <c r="F993" s="31">
        <v>3.0</v>
      </c>
      <c r="G993" s="31" t="s">
        <v>232</v>
      </c>
      <c r="H993" s="32">
        <v>44802.0</v>
      </c>
      <c r="I993" s="35"/>
      <c r="J993" s="33"/>
      <c r="K993" s="34"/>
      <c r="L993" s="35"/>
      <c r="M993" s="35"/>
      <c r="N993" s="35"/>
      <c r="O993" s="31" t="s">
        <v>1673</v>
      </c>
      <c r="P993" s="31" t="s">
        <v>60</v>
      </c>
      <c r="Q993" s="33"/>
      <c r="R993" s="33"/>
      <c r="S993" s="35"/>
      <c r="T993" s="33"/>
      <c r="U993" s="31" t="s">
        <v>58</v>
      </c>
      <c r="V993" s="35"/>
      <c r="W993" s="29"/>
      <c r="X993" s="29"/>
      <c r="Y993" s="29"/>
      <c r="Z993" s="29"/>
      <c r="AA993" s="29"/>
      <c r="AB993" s="29"/>
      <c r="AC993" s="29"/>
      <c r="AD993" s="29"/>
      <c r="AE993" s="29"/>
      <c r="AF993" s="29"/>
    </row>
    <row r="994">
      <c r="A994" s="31">
        <v>993.0</v>
      </c>
      <c r="B994" s="31" t="s">
        <v>74</v>
      </c>
      <c r="C994" s="31" t="s">
        <v>1583</v>
      </c>
      <c r="D994" s="31" t="s">
        <v>1674</v>
      </c>
      <c r="E994" s="31" t="s">
        <v>81</v>
      </c>
      <c r="F994" s="31">
        <v>3.0</v>
      </c>
      <c r="G994" s="31" t="s">
        <v>232</v>
      </c>
      <c r="H994" s="32">
        <v>44802.0</v>
      </c>
      <c r="I994" s="35"/>
      <c r="J994" s="33"/>
      <c r="K994" s="34"/>
      <c r="L994" s="35"/>
      <c r="M994" s="35"/>
      <c r="N994" s="35"/>
      <c r="O994" s="31" t="s">
        <v>1675</v>
      </c>
      <c r="P994" s="31" t="s">
        <v>60</v>
      </c>
      <c r="Q994" s="33"/>
      <c r="R994" s="33"/>
      <c r="S994" s="35"/>
      <c r="T994" s="33"/>
      <c r="U994" s="31" t="s">
        <v>58</v>
      </c>
      <c r="V994" s="35"/>
      <c r="W994" s="29"/>
      <c r="X994" s="29"/>
      <c r="Y994" s="29"/>
      <c r="Z994" s="29"/>
      <c r="AA994" s="29"/>
      <c r="AB994" s="29"/>
      <c r="AC994" s="29"/>
      <c r="AD994" s="29"/>
      <c r="AE994" s="29"/>
      <c r="AF994" s="29"/>
    </row>
    <row r="995">
      <c r="A995" s="31">
        <v>994.0</v>
      </c>
      <c r="B995" s="52" t="s">
        <v>54</v>
      </c>
      <c r="C995" s="52" t="s">
        <v>1583</v>
      </c>
      <c r="D995" s="31" t="s">
        <v>1676</v>
      </c>
      <c r="E995" s="46" t="s">
        <v>81</v>
      </c>
      <c r="F995" s="31">
        <v>3.0</v>
      </c>
      <c r="G995" s="52" t="s">
        <v>232</v>
      </c>
      <c r="H995" s="32">
        <v>44802.0</v>
      </c>
      <c r="I995" s="53"/>
      <c r="J995" s="54"/>
      <c r="K995" s="55"/>
      <c r="L995" s="53"/>
      <c r="M995" s="53"/>
      <c r="N995" s="53"/>
      <c r="O995" s="31" t="s">
        <v>1677</v>
      </c>
      <c r="P995" s="31" t="s">
        <v>60</v>
      </c>
      <c r="Q995" s="54"/>
      <c r="R995" s="54"/>
      <c r="S995" s="53"/>
      <c r="T995" s="54"/>
      <c r="U995" s="52" t="s">
        <v>58</v>
      </c>
      <c r="V995" s="53"/>
      <c r="W995" s="56"/>
      <c r="X995" s="56"/>
      <c r="Y995" s="56"/>
      <c r="Z995" s="56"/>
      <c r="AA995" s="56"/>
      <c r="AB995" s="56"/>
      <c r="AC995" s="56"/>
      <c r="AD995" s="56"/>
      <c r="AE995" s="56"/>
      <c r="AF995" s="56"/>
    </row>
    <row r="996">
      <c r="A996" s="31">
        <v>995.0</v>
      </c>
      <c r="B996" s="31" t="s">
        <v>54</v>
      </c>
      <c r="C996" s="31" t="s">
        <v>1583</v>
      </c>
      <c r="D996" s="31" t="s">
        <v>1678</v>
      </c>
      <c r="E996" s="31" t="s">
        <v>81</v>
      </c>
      <c r="F996" s="31">
        <v>2.0</v>
      </c>
      <c r="G996" s="31" t="s">
        <v>232</v>
      </c>
      <c r="H996" s="32">
        <v>44802.0</v>
      </c>
      <c r="I996" s="35"/>
      <c r="J996" s="33"/>
      <c r="K996" s="34"/>
      <c r="L996" s="35"/>
      <c r="M996" s="35"/>
      <c r="N996" s="35"/>
      <c r="O996" s="31" t="s">
        <v>1679</v>
      </c>
      <c r="P996" s="31" t="s">
        <v>60</v>
      </c>
      <c r="Q996" s="33"/>
      <c r="R996" s="33"/>
      <c r="S996" s="35"/>
      <c r="T996" s="33"/>
      <c r="U996" s="35"/>
      <c r="V996" s="35"/>
      <c r="W996" s="29"/>
      <c r="X996" s="29"/>
      <c r="Y996" s="29"/>
      <c r="Z996" s="29"/>
      <c r="AA996" s="29"/>
      <c r="AB996" s="29"/>
      <c r="AC996" s="29"/>
      <c r="AD996" s="29"/>
      <c r="AE996" s="29"/>
      <c r="AF996" s="29"/>
    </row>
    <row r="997">
      <c r="A997" s="31">
        <v>996.0</v>
      </c>
      <c r="B997" s="31" t="s">
        <v>54</v>
      </c>
      <c r="C997" s="31" t="s">
        <v>1680</v>
      </c>
      <c r="D997" s="31" t="s">
        <v>1681</v>
      </c>
      <c r="E997" s="31" t="s">
        <v>57</v>
      </c>
      <c r="F997" s="31">
        <v>2.0</v>
      </c>
      <c r="G997" s="31" t="s">
        <v>232</v>
      </c>
      <c r="H997" s="32">
        <v>44802.0</v>
      </c>
      <c r="I997" s="35"/>
      <c r="J997" s="33"/>
      <c r="K997" s="34"/>
      <c r="L997" s="35"/>
      <c r="M997" s="35"/>
      <c r="N997" s="35"/>
      <c r="O997" s="31" t="s">
        <v>1682</v>
      </c>
      <c r="P997" s="31" t="s">
        <v>7</v>
      </c>
      <c r="Q997" s="33"/>
      <c r="R997" s="33"/>
      <c r="S997" s="31" t="s">
        <v>7</v>
      </c>
      <c r="T997" s="32">
        <v>44847.0</v>
      </c>
      <c r="U997" s="31" t="s">
        <v>61</v>
      </c>
      <c r="V997" s="35"/>
      <c r="W997" s="29"/>
      <c r="X997" s="29"/>
      <c r="Y997" s="29"/>
      <c r="Z997" s="29"/>
      <c r="AA997" s="29"/>
      <c r="AB997" s="29"/>
      <c r="AC997" s="29"/>
      <c r="AD997" s="29"/>
      <c r="AE997" s="29"/>
      <c r="AF997" s="29"/>
    </row>
    <row r="998">
      <c r="A998" s="31">
        <v>997.0</v>
      </c>
      <c r="B998" s="31" t="s">
        <v>54</v>
      </c>
      <c r="C998" s="31" t="s">
        <v>1551</v>
      </c>
      <c r="D998" s="31" t="s">
        <v>1683</v>
      </c>
      <c r="E998" s="31" t="s">
        <v>81</v>
      </c>
      <c r="F998" s="31">
        <v>2.0</v>
      </c>
      <c r="G998" s="31" t="s">
        <v>232</v>
      </c>
      <c r="H998" s="32">
        <v>44802.0</v>
      </c>
      <c r="I998" s="35"/>
      <c r="J998" s="33"/>
      <c r="K998" s="34"/>
      <c r="L998" s="35"/>
      <c r="M998" s="35"/>
      <c r="N998" s="35"/>
      <c r="O998" s="31" t="s">
        <v>1684</v>
      </c>
      <c r="P998" s="31" t="s">
        <v>60</v>
      </c>
      <c r="Q998" s="33"/>
      <c r="R998" s="33"/>
      <c r="S998" s="35"/>
      <c r="T998" s="33"/>
      <c r="U998" s="31" t="s">
        <v>89</v>
      </c>
      <c r="V998" s="35"/>
      <c r="W998" s="29"/>
      <c r="X998" s="29"/>
      <c r="Y998" s="29"/>
      <c r="Z998" s="29"/>
      <c r="AA998" s="29"/>
      <c r="AB998" s="29"/>
      <c r="AC998" s="29"/>
      <c r="AD998" s="29"/>
      <c r="AE998" s="29"/>
      <c r="AF998" s="29"/>
    </row>
    <row r="999">
      <c r="A999" s="31">
        <v>998.0</v>
      </c>
      <c r="B999" s="31" t="s">
        <v>54</v>
      </c>
      <c r="C999" s="31" t="s">
        <v>1517</v>
      </c>
      <c r="D999" s="31" t="s">
        <v>1685</v>
      </c>
      <c r="E999" s="31" t="s">
        <v>347</v>
      </c>
      <c r="F999" s="31">
        <v>1.0</v>
      </c>
      <c r="G999" s="31" t="s">
        <v>232</v>
      </c>
      <c r="H999" s="32">
        <v>44802.0</v>
      </c>
      <c r="I999" s="35"/>
      <c r="J999" s="33"/>
      <c r="K999" s="34"/>
      <c r="L999" s="35"/>
      <c r="M999" s="35"/>
      <c r="N999" s="35"/>
      <c r="O999" s="31" t="s">
        <v>1686</v>
      </c>
      <c r="P999" s="31" t="s">
        <v>71</v>
      </c>
      <c r="Q999" s="33"/>
      <c r="R999" s="33"/>
      <c r="S999" s="35"/>
      <c r="T999" s="33"/>
      <c r="U999" s="31" t="s">
        <v>61</v>
      </c>
      <c r="V999" s="35"/>
      <c r="W999" s="29"/>
      <c r="X999" s="29"/>
      <c r="Y999" s="29"/>
      <c r="Z999" s="29"/>
      <c r="AA999" s="29"/>
      <c r="AB999" s="29"/>
      <c r="AC999" s="29"/>
      <c r="AD999" s="29"/>
      <c r="AE999" s="29"/>
      <c r="AF999" s="29"/>
    </row>
    <row r="1000">
      <c r="A1000" s="31">
        <v>999.0</v>
      </c>
      <c r="B1000" s="31" t="s">
        <v>54</v>
      </c>
      <c r="C1000" s="31" t="s">
        <v>1517</v>
      </c>
      <c r="D1000" s="31" t="s">
        <v>1687</v>
      </c>
      <c r="E1000" s="31" t="s">
        <v>57</v>
      </c>
      <c r="F1000" s="31">
        <v>1.0</v>
      </c>
      <c r="G1000" s="31" t="s">
        <v>232</v>
      </c>
      <c r="H1000" s="32">
        <v>44802.0</v>
      </c>
      <c r="I1000" s="35"/>
      <c r="J1000" s="33"/>
      <c r="K1000" s="34"/>
      <c r="L1000" s="35"/>
      <c r="M1000" s="35"/>
      <c r="N1000" s="35"/>
      <c r="O1000" s="31" t="s">
        <v>1688</v>
      </c>
      <c r="P1000" s="31" t="s">
        <v>71</v>
      </c>
      <c r="Q1000" s="33"/>
      <c r="R1000" s="33"/>
      <c r="S1000" s="35"/>
      <c r="T1000" s="33"/>
      <c r="U1000" s="31" t="s">
        <v>61</v>
      </c>
      <c r="V1000" s="35"/>
      <c r="W1000" s="29"/>
      <c r="X1000" s="29"/>
      <c r="Y1000" s="29"/>
      <c r="Z1000" s="29"/>
      <c r="AA1000" s="29"/>
      <c r="AB1000" s="29"/>
      <c r="AC1000" s="29"/>
      <c r="AD1000" s="29"/>
      <c r="AE1000" s="29"/>
      <c r="AF1000" s="29"/>
    </row>
    <row r="1001">
      <c r="A1001" s="31">
        <v>1000.0</v>
      </c>
      <c r="B1001" s="31" t="s">
        <v>74</v>
      </c>
      <c r="C1001" s="31" t="s">
        <v>1614</v>
      </c>
      <c r="D1001" s="31" t="s">
        <v>1689</v>
      </c>
      <c r="E1001" s="31" t="s">
        <v>67</v>
      </c>
      <c r="F1001" s="31">
        <v>2.0</v>
      </c>
      <c r="G1001" s="31" t="s">
        <v>232</v>
      </c>
      <c r="H1001" s="32">
        <v>44802.0</v>
      </c>
      <c r="I1001" s="35"/>
      <c r="J1001" s="33"/>
      <c r="K1001" s="34"/>
      <c r="L1001" s="35"/>
      <c r="M1001" s="35"/>
      <c r="N1001" s="35"/>
      <c r="O1001" s="31" t="s">
        <v>1690</v>
      </c>
      <c r="P1001" s="31" t="s">
        <v>60</v>
      </c>
      <c r="Q1001" s="33"/>
      <c r="R1001" s="33"/>
      <c r="S1001" s="35"/>
      <c r="T1001" s="33"/>
      <c r="U1001" s="31" t="s">
        <v>58</v>
      </c>
      <c r="V1001" s="35"/>
      <c r="W1001" s="29"/>
      <c r="X1001" s="29"/>
      <c r="Y1001" s="29"/>
      <c r="Z1001" s="29"/>
      <c r="AA1001" s="29"/>
      <c r="AB1001" s="29"/>
      <c r="AC1001" s="29"/>
      <c r="AD1001" s="29"/>
      <c r="AE1001" s="29"/>
      <c r="AF1001" s="29"/>
    </row>
    <row r="1002">
      <c r="A1002" s="31">
        <v>1001.0</v>
      </c>
      <c r="B1002" s="31" t="s">
        <v>62</v>
      </c>
      <c r="C1002" s="31" t="s">
        <v>1528</v>
      </c>
      <c r="D1002" s="31" t="s">
        <v>1691</v>
      </c>
      <c r="E1002" s="31" t="s">
        <v>81</v>
      </c>
      <c r="F1002" s="31">
        <v>1.0</v>
      </c>
      <c r="G1002" s="31" t="s">
        <v>232</v>
      </c>
      <c r="H1002" s="32">
        <v>44802.0</v>
      </c>
      <c r="I1002" s="35"/>
      <c r="J1002" s="33"/>
      <c r="K1002" s="34"/>
      <c r="L1002" s="35"/>
      <c r="M1002" s="35"/>
      <c r="N1002" s="35"/>
      <c r="O1002" s="31" t="s">
        <v>1692</v>
      </c>
      <c r="P1002" s="31" t="s">
        <v>60</v>
      </c>
      <c r="Q1002" s="33"/>
      <c r="R1002" s="33"/>
      <c r="S1002" s="35"/>
      <c r="T1002" s="33"/>
      <c r="U1002" s="31" t="s">
        <v>58</v>
      </c>
      <c r="V1002" s="35"/>
      <c r="W1002" s="29"/>
      <c r="X1002" s="29"/>
      <c r="Y1002" s="29"/>
      <c r="Z1002" s="29"/>
      <c r="AA1002" s="29"/>
      <c r="AB1002" s="29"/>
      <c r="AC1002" s="29"/>
      <c r="AD1002" s="29"/>
      <c r="AE1002" s="29"/>
      <c r="AF1002" s="29"/>
    </row>
    <row r="1003">
      <c r="A1003" s="31">
        <v>1002.0</v>
      </c>
      <c r="B1003" s="31" t="s">
        <v>54</v>
      </c>
      <c r="C1003" s="31" t="s">
        <v>1693</v>
      </c>
      <c r="D1003" s="31" t="s">
        <v>1694</v>
      </c>
      <c r="E1003" s="31" t="s">
        <v>347</v>
      </c>
      <c r="F1003" s="31">
        <v>1.0</v>
      </c>
      <c r="G1003" s="31" t="s">
        <v>232</v>
      </c>
      <c r="H1003" s="32">
        <v>44802.0</v>
      </c>
      <c r="I1003" s="35"/>
      <c r="J1003" s="33"/>
      <c r="K1003" s="34"/>
      <c r="L1003" s="35"/>
      <c r="M1003" s="35"/>
      <c r="N1003" s="35"/>
      <c r="O1003" s="31" t="s">
        <v>1695</v>
      </c>
      <c r="P1003" s="31" t="s">
        <v>71</v>
      </c>
      <c r="Q1003" s="33"/>
      <c r="R1003" s="33"/>
      <c r="S1003" s="35"/>
      <c r="T1003" s="33"/>
      <c r="U1003" s="31" t="s">
        <v>61</v>
      </c>
      <c r="V1003" s="35"/>
      <c r="W1003" s="29"/>
      <c r="X1003" s="29"/>
      <c r="Y1003" s="29"/>
      <c r="Z1003" s="29"/>
      <c r="AA1003" s="29"/>
      <c r="AB1003" s="29"/>
      <c r="AC1003" s="29"/>
      <c r="AD1003" s="29"/>
      <c r="AE1003" s="29"/>
      <c r="AF1003" s="29"/>
    </row>
    <row r="1004">
      <c r="A1004" s="31">
        <v>1003.0</v>
      </c>
      <c r="B1004" s="31" t="s">
        <v>54</v>
      </c>
      <c r="C1004" s="31" t="s">
        <v>1528</v>
      </c>
      <c r="D1004" s="31" t="s">
        <v>1696</v>
      </c>
      <c r="E1004" s="31" t="s">
        <v>81</v>
      </c>
      <c r="F1004" s="31">
        <v>2.0</v>
      </c>
      <c r="G1004" s="31" t="s">
        <v>232</v>
      </c>
      <c r="H1004" s="32">
        <v>44802.0</v>
      </c>
      <c r="I1004" s="35"/>
      <c r="J1004" s="33"/>
      <c r="K1004" s="34"/>
      <c r="L1004" s="35"/>
      <c r="M1004" s="35"/>
      <c r="N1004" s="35"/>
      <c r="O1004" s="31" t="s">
        <v>1697</v>
      </c>
      <c r="P1004" s="31" t="s">
        <v>60</v>
      </c>
      <c r="Q1004" s="33"/>
      <c r="R1004" s="33"/>
      <c r="S1004" s="35"/>
      <c r="T1004" s="33"/>
      <c r="U1004" s="31" t="s">
        <v>89</v>
      </c>
      <c r="V1004" s="35"/>
      <c r="W1004" s="29"/>
      <c r="X1004" s="29"/>
      <c r="Y1004" s="29"/>
      <c r="Z1004" s="29"/>
      <c r="AA1004" s="29"/>
      <c r="AB1004" s="29"/>
      <c r="AC1004" s="29"/>
      <c r="AD1004" s="29"/>
      <c r="AE1004" s="29"/>
      <c r="AF1004" s="29"/>
    </row>
    <row r="1005">
      <c r="A1005" s="31">
        <v>1004.0</v>
      </c>
      <c r="B1005" s="31" t="s">
        <v>62</v>
      </c>
      <c r="C1005" s="31" t="s">
        <v>1698</v>
      </c>
      <c r="D1005" s="31" t="s">
        <v>1560</v>
      </c>
      <c r="E1005" s="31" t="s">
        <v>81</v>
      </c>
      <c r="F1005" s="31">
        <v>2.0</v>
      </c>
      <c r="G1005" s="31" t="s">
        <v>232</v>
      </c>
      <c r="H1005" s="32">
        <v>44802.0</v>
      </c>
      <c r="I1005" s="35"/>
      <c r="J1005" s="33"/>
      <c r="K1005" s="34"/>
      <c r="L1005" s="35"/>
      <c r="M1005" s="35"/>
      <c r="N1005" s="35"/>
      <c r="O1005" s="31" t="s">
        <v>1699</v>
      </c>
      <c r="P1005" s="31" t="s">
        <v>60</v>
      </c>
      <c r="Q1005" s="33"/>
      <c r="R1005" s="33"/>
      <c r="S1005" s="35"/>
      <c r="T1005" s="33"/>
      <c r="U1005" s="31" t="s">
        <v>89</v>
      </c>
      <c r="V1005" s="35"/>
      <c r="W1005" s="29"/>
      <c r="X1005" s="29"/>
      <c r="Y1005" s="29"/>
      <c r="Z1005" s="29"/>
      <c r="AA1005" s="29"/>
      <c r="AB1005" s="29"/>
      <c r="AC1005" s="29"/>
      <c r="AD1005" s="29"/>
      <c r="AE1005" s="29"/>
      <c r="AF1005" s="29"/>
    </row>
    <row r="1006">
      <c r="A1006" s="31">
        <v>1005.0</v>
      </c>
      <c r="B1006" s="31" t="s">
        <v>62</v>
      </c>
      <c r="C1006" s="31" t="s">
        <v>1700</v>
      </c>
      <c r="D1006" s="31" t="s">
        <v>1701</v>
      </c>
      <c r="E1006" s="31" t="s">
        <v>81</v>
      </c>
      <c r="F1006" s="31">
        <v>3.0</v>
      </c>
      <c r="G1006" s="31" t="s">
        <v>232</v>
      </c>
      <c r="H1006" s="32">
        <v>44802.0</v>
      </c>
      <c r="I1006" s="35"/>
      <c r="J1006" s="33"/>
      <c r="K1006" s="34"/>
      <c r="L1006" s="35"/>
      <c r="M1006" s="35"/>
      <c r="N1006" s="35"/>
      <c r="O1006" s="31" t="s">
        <v>1702</v>
      </c>
      <c r="P1006" s="31" t="s">
        <v>60</v>
      </c>
      <c r="Q1006" s="33"/>
      <c r="R1006" s="33"/>
      <c r="S1006" s="35"/>
      <c r="T1006" s="33"/>
      <c r="U1006" s="31" t="s">
        <v>89</v>
      </c>
      <c r="V1006" s="35"/>
      <c r="W1006" s="29"/>
      <c r="X1006" s="29"/>
      <c r="Y1006" s="29"/>
      <c r="Z1006" s="29"/>
      <c r="AA1006" s="29"/>
      <c r="AB1006" s="29"/>
      <c r="AC1006" s="29"/>
      <c r="AD1006" s="29"/>
      <c r="AE1006" s="29"/>
      <c r="AF1006" s="29"/>
    </row>
    <row r="1007">
      <c r="A1007" s="31">
        <v>1006.0</v>
      </c>
      <c r="B1007" s="31" t="s">
        <v>54</v>
      </c>
      <c r="C1007" s="31" t="s">
        <v>1703</v>
      </c>
      <c r="D1007" s="31" t="s">
        <v>1704</v>
      </c>
      <c r="E1007" s="31" t="s">
        <v>67</v>
      </c>
      <c r="F1007" s="31">
        <v>3.0</v>
      </c>
      <c r="G1007" s="31" t="s">
        <v>232</v>
      </c>
      <c r="H1007" s="32">
        <v>44862.0</v>
      </c>
      <c r="I1007" s="35"/>
      <c r="J1007" s="33"/>
      <c r="K1007" s="34"/>
      <c r="L1007" s="35"/>
      <c r="M1007" s="35"/>
      <c r="N1007" s="35"/>
      <c r="O1007" s="31" t="s">
        <v>1705</v>
      </c>
      <c r="P1007" s="31" t="s">
        <v>6</v>
      </c>
      <c r="Q1007" s="33"/>
      <c r="R1007" s="33"/>
      <c r="S1007" s="35"/>
      <c r="T1007" s="33"/>
      <c r="U1007" s="35"/>
      <c r="V1007" s="35"/>
      <c r="W1007" s="29"/>
      <c r="X1007" s="29"/>
      <c r="Y1007" s="29"/>
      <c r="Z1007" s="29"/>
      <c r="AA1007" s="29"/>
      <c r="AB1007" s="29"/>
      <c r="AC1007" s="29"/>
      <c r="AD1007" s="29"/>
      <c r="AE1007" s="29"/>
      <c r="AF1007" s="29"/>
    </row>
    <row r="1008">
      <c r="A1008" s="31">
        <v>1007.0</v>
      </c>
      <c r="B1008" s="31" t="s">
        <v>54</v>
      </c>
      <c r="C1008" s="31" t="s">
        <v>1680</v>
      </c>
      <c r="D1008" s="31" t="s">
        <v>1706</v>
      </c>
      <c r="E1008" s="31" t="s">
        <v>81</v>
      </c>
      <c r="F1008" s="31">
        <v>2.0</v>
      </c>
      <c r="G1008" s="31" t="s">
        <v>232</v>
      </c>
      <c r="H1008" s="32">
        <v>44862.0</v>
      </c>
      <c r="I1008" s="35"/>
      <c r="J1008" s="33"/>
      <c r="K1008" s="34"/>
      <c r="L1008" s="35"/>
      <c r="M1008" s="35"/>
      <c r="N1008" s="35"/>
      <c r="O1008" s="31" t="s">
        <v>1707</v>
      </c>
      <c r="P1008" s="31" t="s">
        <v>60</v>
      </c>
      <c r="Q1008" s="31"/>
      <c r="R1008" s="33"/>
      <c r="S1008" s="35"/>
      <c r="T1008" s="33"/>
      <c r="U1008" s="31" t="s">
        <v>58</v>
      </c>
      <c r="V1008" s="35"/>
      <c r="W1008" s="29"/>
      <c r="X1008" s="29"/>
      <c r="Y1008" s="29"/>
      <c r="Z1008" s="29"/>
      <c r="AA1008" s="29"/>
      <c r="AB1008" s="29"/>
      <c r="AC1008" s="29"/>
      <c r="AD1008" s="29"/>
      <c r="AE1008" s="29"/>
      <c r="AF1008" s="29"/>
    </row>
    <row r="1009">
      <c r="A1009" s="31">
        <v>1008.0</v>
      </c>
      <c r="B1009" s="31" t="s">
        <v>54</v>
      </c>
      <c r="C1009" s="31" t="s">
        <v>1517</v>
      </c>
      <c r="D1009" s="31" t="s">
        <v>1708</v>
      </c>
      <c r="E1009" s="31" t="s">
        <v>57</v>
      </c>
      <c r="F1009" s="31">
        <v>2.0</v>
      </c>
      <c r="G1009" s="31" t="s">
        <v>232</v>
      </c>
      <c r="H1009" s="32">
        <v>44862.0</v>
      </c>
      <c r="I1009" s="35"/>
      <c r="J1009" s="33"/>
      <c r="K1009" s="34"/>
      <c r="L1009" s="35"/>
      <c r="M1009" s="35"/>
      <c r="N1009" s="35"/>
      <c r="O1009" s="31" t="s">
        <v>1709</v>
      </c>
      <c r="P1009" s="31" t="s">
        <v>71</v>
      </c>
      <c r="Q1009" s="31"/>
      <c r="R1009" s="33"/>
      <c r="S1009" s="31"/>
      <c r="T1009" s="33"/>
      <c r="U1009" s="31" t="s">
        <v>61</v>
      </c>
      <c r="V1009" s="35"/>
      <c r="W1009" s="29"/>
      <c r="X1009" s="29"/>
      <c r="Y1009" s="29"/>
      <c r="Z1009" s="29"/>
      <c r="AA1009" s="29"/>
      <c r="AB1009" s="29"/>
      <c r="AC1009" s="29"/>
      <c r="AD1009" s="29"/>
      <c r="AE1009" s="29"/>
      <c r="AF1009" s="29"/>
    </row>
    <row r="1010">
      <c r="A1010" s="31">
        <v>1009.0</v>
      </c>
      <c r="B1010" s="31" t="s">
        <v>54</v>
      </c>
      <c r="C1010" s="31" t="s">
        <v>1517</v>
      </c>
      <c r="D1010" s="31" t="s">
        <v>1710</v>
      </c>
      <c r="E1010" s="31" t="s">
        <v>67</v>
      </c>
      <c r="F1010" s="31">
        <v>2.0</v>
      </c>
      <c r="G1010" s="31" t="s">
        <v>232</v>
      </c>
      <c r="H1010" s="32">
        <v>44862.0</v>
      </c>
      <c r="I1010" s="35"/>
      <c r="J1010" s="33"/>
      <c r="K1010" s="34"/>
      <c r="L1010" s="35"/>
      <c r="M1010" s="35"/>
      <c r="N1010" s="35"/>
      <c r="O1010" s="31" t="s">
        <v>1711</v>
      </c>
      <c r="P1010" s="31" t="s">
        <v>71</v>
      </c>
      <c r="Q1010" s="33"/>
      <c r="R1010" s="33"/>
      <c r="S1010" s="35"/>
      <c r="T1010" s="33"/>
      <c r="U1010" s="31" t="s">
        <v>61</v>
      </c>
      <c r="V1010" s="35"/>
      <c r="W1010" s="29"/>
      <c r="X1010" s="29"/>
      <c r="Y1010" s="29"/>
      <c r="Z1010" s="29"/>
      <c r="AA1010" s="29"/>
      <c r="AB1010" s="29"/>
      <c r="AC1010" s="29"/>
      <c r="AD1010" s="29"/>
      <c r="AE1010" s="29"/>
      <c r="AF1010" s="29"/>
    </row>
    <row r="1011">
      <c r="A1011" s="31">
        <v>1010.0</v>
      </c>
      <c r="B1011" s="31" t="s">
        <v>54</v>
      </c>
      <c r="C1011" s="31" t="s">
        <v>1583</v>
      </c>
      <c r="D1011" s="31" t="s">
        <v>1712</v>
      </c>
      <c r="E1011" s="31" t="s">
        <v>67</v>
      </c>
      <c r="F1011" s="31">
        <v>2.0</v>
      </c>
      <c r="G1011" s="31" t="s">
        <v>232</v>
      </c>
      <c r="H1011" s="32">
        <v>44862.0</v>
      </c>
      <c r="I1011" s="35"/>
      <c r="J1011" s="33"/>
      <c r="K1011" s="34"/>
      <c r="L1011" s="35"/>
      <c r="M1011" s="35"/>
      <c r="N1011" s="35"/>
      <c r="O1011" s="31" t="s">
        <v>1713</v>
      </c>
      <c r="P1011" s="31" t="s">
        <v>71</v>
      </c>
      <c r="Q1011" s="33"/>
      <c r="R1011" s="33"/>
      <c r="S1011" s="35"/>
      <c r="T1011" s="33"/>
      <c r="U1011" s="31" t="s">
        <v>61</v>
      </c>
      <c r="V1011" s="35"/>
      <c r="W1011" s="29"/>
      <c r="X1011" s="29"/>
      <c r="Y1011" s="29"/>
      <c r="Z1011" s="29"/>
      <c r="AA1011" s="29"/>
      <c r="AB1011" s="29"/>
      <c r="AC1011" s="29"/>
      <c r="AD1011" s="29"/>
      <c r="AE1011" s="29"/>
      <c r="AF1011" s="29"/>
    </row>
    <row r="1012">
      <c r="A1012" s="31">
        <v>1011.0</v>
      </c>
      <c r="B1012" s="31" t="s">
        <v>54</v>
      </c>
      <c r="C1012" s="31" t="s">
        <v>1619</v>
      </c>
      <c r="D1012" s="31" t="s">
        <v>1714</v>
      </c>
      <c r="E1012" s="31" t="s">
        <v>430</v>
      </c>
      <c r="F1012" s="31">
        <v>1.0</v>
      </c>
      <c r="G1012" s="31" t="s">
        <v>232</v>
      </c>
      <c r="H1012" s="32">
        <v>44862.0</v>
      </c>
      <c r="I1012" s="35"/>
      <c r="J1012" s="33"/>
      <c r="K1012" s="34"/>
      <c r="L1012" s="35"/>
      <c r="M1012" s="35"/>
      <c r="N1012" s="35"/>
      <c r="O1012" s="31" t="s">
        <v>1715</v>
      </c>
      <c r="P1012" s="31" t="s">
        <v>71</v>
      </c>
      <c r="Q1012" s="33"/>
      <c r="R1012" s="33"/>
      <c r="S1012" s="35"/>
      <c r="T1012" s="33"/>
      <c r="U1012" s="31" t="s">
        <v>61</v>
      </c>
      <c r="V1012" s="35"/>
      <c r="W1012" s="29"/>
      <c r="X1012" s="29"/>
      <c r="Y1012" s="29"/>
      <c r="Z1012" s="29"/>
      <c r="AA1012" s="29"/>
      <c r="AB1012" s="29"/>
      <c r="AC1012" s="29"/>
      <c r="AD1012" s="29"/>
      <c r="AE1012" s="29"/>
      <c r="AF1012" s="29"/>
    </row>
    <row r="1013">
      <c r="A1013" s="31">
        <v>1012.0</v>
      </c>
      <c r="B1013" s="31" t="s">
        <v>62</v>
      </c>
      <c r="C1013" s="31" t="s">
        <v>1528</v>
      </c>
      <c r="D1013" s="31" t="s">
        <v>1716</v>
      </c>
      <c r="E1013" s="31" t="s">
        <v>430</v>
      </c>
      <c r="F1013" s="31">
        <v>1.0</v>
      </c>
      <c r="G1013" s="31" t="s">
        <v>232</v>
      </c>
      <c r="H1013" s="32">
        <v>44862.0</v>
      </c>
      <c r="I1013" s="35"/>
      <c r="J1013" s="33"/>
      <c r="K1013" s="34"/>
      <c r="L1013" s="35"/>
      <c r="M1013" s="35"/>
      <c r="N1013" s="35"/>
      <c r="O1013" s="31" t="s">
        <v>1717</v>
      </c>
      <c r="P1013" s="31" t="s">
        <v>60</v>
      </c>
      <c r="Q1013" s="33"/>
      <c r="R1013" s="33"/>
      <c r="S1013" s="35"/>
      <c r="T1013" s="33"/>
      <c r="U1013" s="31" t="s">
        <v>61</v>
      </c>
      <c r="V1013" s="35"/>
      <c r="W1013" s="29"/>
      <c r="X1013" s="29"/>
      <c r="Y1013" s="29"/>
      <c r="Z1013" s="29"/>
      <c r="AA1013" s="29"/>
      <c r="AB1013" s="29"/>
      <c r="AC1013" s="29"/>
      <c r="AD1013" s="29"/>
      <c r="AE1013" s="29"/>
      <c r="AF1013" s="29"/>
    </row>
    <row r="1014">
      <c r="A1014" s="31">
        <v>1013.0</v>
      </c>
      <c r="B1014" s="31" t="s">
        <v>54</v>
      </c>
      <c r="C1014" s="31" t="s">
        <v>1583</v>
      </c>
      <c r="D1014" s="31" t="s">
        <v>1718</v>
      </c>
      <c r="E1014" s="31" t="s">
        <v>130</v>
      </c>
      <c r="F1014" s="31">
        <v>2.0</v>
      </c>
      <c r="G1014" s="31" t="s">
        <v>232</v>
      </c>
      <c r="H1014" s="32">
        <v>44862.0</v>
      </c>
      <c r="I1014" s="35"/>
      <c r="J1014" s="33"/>
      <c r="K1014" s="34"/>
      <c r="L1014" s="35"/>
      <c r="M1014" s="35"/>
      <c r="N1014" s="35"/>
      <c r="O1014" s="31" t="s">
        <v>1719</v>
      </c>
      <c r="P1014" s="31" t="s">
        <v>60</v>
      </c>
      <c r="Q1014" s="33"/>
      <c r="R1014" s="33"/>
      <c r="S1014" s="35"/>
      <c r="T1014" s="33"/>
      <c r="U1014" s="31" t="s">
        <v>61</v>
      </c>
      <c r="V1014" s="35"/>
      <c r="W1014" s="29"/>
      <c r="X1014" s="29"/>
      <c r="Y1014" s="29"/>
      <c r="Z1014" s="29"/>
      <c r="AA1014" s="29"/>
      <c r="AB1014" s="29"/>
      <c r="AC1014" s="29"/>
      <c r="AD1014" s="29"/>
      <c r="AE1014" s="29"/>
      <c r="AF1014" s="29"/>
    </row>
    <row r="1015">
      <c r="A1015" s="31">
        <v>1014.0</v>
      </c>
      <c r="B1015" s="31" t="s">
        <v>54</v>
      </c>
      <c r="C1015" s="31" t="s">
        <v>1528</v>
      </c>
      <c r="D1015" s="31" t="s">
        <v>1720</v>
      </c>
      <c r="E1015" s="31" t="s">
        <v>81</v>
      </c>
      <c r="F1015" s="31">
        <v>2.0</v>
      </c>
      <c r="G1015" s="31" t="s">
        <v>232</v>
      </c>
      <c r="H1015" s="32">
        <v>44862.0</v>
      </c>
      <c r="I1015" s="35"/>
      <c r="J1015" s="33"/>
      <c r="K1015" s="34"/>
      <c r="L1015" s="35"/>
      <c r="M1015" s="35"/>
      <c r="N1015" s="35"/>
      <c r="O1015" s="31" t="s">
        <v>1721</v>
      </c>
      <c r="P1015" s="31" t="s">
        <v>60</v>
      </c>
      <c r="Q1015" s="33"/>
      <c r="R1015" s="33"/>
      <c r="S1015" s="35"/>
      <c r="T1015" s="33"/>
      <c r="U1015" s="31" t="s">
        <v>61</v>
      </c>
      <c r="V1015" s="35"/>
      <c r="W1015" s="29"/>
      <c r="X1015" s="29"/>
      <c r="Y1015" s="29"/>
      <c r="Z1015" s="29"/>
      <c r="AA1015" s="29"/>
      <c r="AB1015" s="29"/>
      <c r="AC1015" s="29"/>
      <c r="AD1015" s="29"/>
      <c r="AE1015" s="29"/>
      <c r="AF1015" s="29"/>
    </row>
    <row r="1016">
      <c r="A1016" s="31">
        <v>1015.0</v>
      </c>
      <c r="B1016" s="31" t="s">
        <v>62</v>
      </c>
      <c r="C1016" s="31" t="s">
        <v>1722</v>
      </c>
      <c r="D1016" s="31" t="s">
        <v>1723</v>
      </c>
      <c r="E1016" s="31" t="s">
        <v>67</v>
      </c>
      <c r="F1016" s="31">
        <v>2.0</v>
      </c>
      <c r="G1016" s="31" t="s">
        <v>232</v>
      </c>
      <c r="H1016" s="32">
        <v>44862.0</v>
      </c>
      <c r="I1016" s="35"/>
      <c r="J1016" s="33"/>
      <c r="K1016" s="34"/>
      <c r="L1016" s="35"/>
      <c r="M1016" s="35"/>
      <c r="N1016" s="35"/>
      <c r="O1016" s="31" t="s">
        <v>1724</v>
      </c>
      <c r="P1016" s="31" t="s">
        <v>71</v>
      </c>
      <c r="Q1016" s="33"/>
      <c r="R1016" s="33"/>
      <c r="S1016" s="35"/>
      <c r="T1016" s="33"/>
      <c r="U1016" s="31" t="s">
        <v>61</v>
      </c>
      <c r="V1016" s="35"/>
      <c r="W1016" s="29"/>
      <c r="X1016" s="29"/>
      <c r="Y1016" s="29"/>
      <c r="Z1016" s="29"/>
      <c r="AA1016" s="29"/>
      <c r="AB1016" s="29"/>
      <c r="AC1016" s="29"/>
      <c r="AD1016" s="29"/>
      <c r="AE1016" s="29"/>
      <c r="AF1016" s="29"/>
    </row>
    <row r="1017">
      <c r="A1017" s="31">
        <v>1016.0</v>
      </c>
      <c r="B1017" s="31" t="s">
        <v>54</v>
      </c>
      <c r="C1017" s="31" t="s">
        <v>1583</v>
      </c>
      <c r="D1017" s="31" t="s">
        <v>1725</v>
      </c>
      <c r="E1017" s="31" t="s">
        <v>81</v>
      </c>
      <c r="F1017" s="31">
        <v>3.0</v>
      </c>
      <c r="G1017" s="31" t="s">
        <v>232</v>
      </c>
      <c r="H1017" s="32">
        <v>44862.0</v>
      </c>
      <c r="I1017" s="35"/>
      <c r="J1017" s="33"/>
      <c r="K1017" s="34"/>
      <c r="L1017" s="35"/>
      <c r="M1017" s="35"/>
      <c r="N1017" s="35"/>
      <c r="O1017" s="31" t="s">
        <v>1726</v>
      </c>
      <c r="P1017" s="31" t="s">
        <v>71</v>
      </c>
      <c r="Q1017" s="33"/>
      <c r="R1017" s="33"/>
      <c r="S1017" s="35"/>
      <c r="T1017" s="33"/>
      <c r="U1017" s="31" t="s">
        <v>58</v>
      </c>
      <c r="V1017" s="35"/>
      <c r="W1017" s="29"/>
      <c r="X1017" s="29"/>
      <c r="Y1017" s="29"/>
      <c r="Z1017" s="29"/>
      <c r="AA1017" s="29"/>
      <c r="AB1017" s="29"/>
      <c r="AC1017" s="29"/>
      <c r="AD1017" s="29"/>
      <c r="AE1017" s="29"/>
      <c r="AF1017" s="29"/>
    </row>
    <row r="1018">
      <c r="A1018" s="31">
        <v>1017.0</v>
      </c>
      <c r="B1018" s="31" t="s">
        <v>62</v>
      </c>
      <c r="C1018" s="31" t="s">
        <v>1583</v>
      </c>
      <c r="D1018" s="31" t="s">
        <v>1727</v>
      </c>
      <c r="E1018" s="31" t="s">
        <v>81</v>
      </c>
      <c r="F1018" s="31">
        <v>2.0</v>
      </c>
      <c r="G1018" s="31" t="s">
        <v>232</v>
      </c>
      <c r="H1018" s="32">
        <v>44862.0</v>
      </c>
      <c r="I1018" s="35"/>
      <c r="J1018" s="33"/>
      <c r="K1018" s="34"/>
      <c r="L1018" s="35"/>
      <c r="M1018" s="35"/>
      <c r="N1018" s="35"/>
      <c r="O1018" s="31" t="s">
        <v>1728</v>
      </c>
      <c r="P1018" s="31" t="s">
        <v>60</v>
      </c>
      <c r="Q1018" s="33"/>
      <c r="R1018" s="33"/>
      <c r="S1018" s="35"/>
      <c r="T1018" s="33"/>
      <c r="U1018" s="31" t="s">
        <v>61</v>
      </c>
      <c r="V1018" s="35"/>
      <c r="W1018" s="29"/>
      <c r="X1018" s="29"/>
      <c r="Y1018" s="29"/>
      <c r="Z1018" s="29"/>
      <c r="AA1018" s="29"/>
      <c r="AB1018" s="29"/>
      <c r="AC1018" s="29"/>
      <c r="AD1018" s="29"/>
      <c r="AE1018" s="29"/>
      <c r="AF1018" s="29"/>
    </row>
    <row r="1019">
      <c r="A1019" s="31">
        <v>1018.0</v>
      </c>
      <c r="B1019" s="31" t="s">
        <v>54</v>
      </c>
      <c r="C1019" s="31" t="s">
        <v>1729</v>
      </c>
      <c r="D1019" s="31" t="s">
        <v>1730</v>
      </c>
      <c r="E1019" s="31" t="s">
        <v>347</v>
      </c>
      <c r="F1019" s="31">
        <v>1.0</v>
      </c>
      <c r="G1019" s="31" t="s">
        <v>232</v>
      </c>
      <c r="H1019" s="32">
        <v>44862.0</v>
      </c>
      <c r="I1019" s="35"/>
      <c r="J1019" s="33"/>
      <c r="K1019" s="34"/>
      <c r="L1019" s="35"/>
      <c r="M1019" s="35"/>
      <c r="N1019" s="35"/>
      <c r="O1019" s="31" t="s">
        <v>1731</v>
      </c>
      <c r="P1019" s="31" t="s">
        <v>71</v>
      </c>
      <c r="Q1019" s="33"/>
      <c r="R1019" s="33"/>
      <c r="S1019" s="35"/>
      <c r="T1019" s="33"/>
      <c r="U1019" s="31" t="s">
        <v>61</v>
      </c>
      <c r="V1019" s="35"/>
      <c r="W1019" s="29"/>
      <c r="X1019" s="29"/>
      <c r="Y1019" s="29"/>
      <c r="Z1019" s="29"/>
      <c r="AA1019" s="29"/>
      <c r="AB1019" s="29"/>
      <c r="AC1019" s="29"/>
      <c r="AD1019" s="29"/>
      <c r="AE1019" s="29"/>
      <c r="AF1019" s="29"/>
    </row>
    <row r="1020">
      <c r="A1020" s="31">
        <v>1019.0</v>
      </c>
      <c r="B1020" s="31" t="s">
        <v>54</v>
      </c>
      <c r="C1020" s="31" t="s">
        <v>1722</v>
      </c>
      <c r="D1020" s="31" t="s">
        <v>1732</v>
      </c>
      <c r="E1020" s="31" t="s">
        <v>347</v>
      </c>
      <c r="F1020" s="31">
        <v>1.0</v>
      </c>
      <c r="G1020" s="31" t="s">
        <v>232</v>
      </c>
      <c r="H1020" s="32">
        <v>44862.0</v>
      </c>
      <c r="I1020" s="35"/>
      <c r="J1020" s="33"/>
      <c r="K1020" s="34"/>
      <c r="L1020" s="35"/>
      <c r="M1020" s="35"/>
      <c r="N1020" s="35"/>
      <c r="O1020" s="31" t="s">
        <v>1733</v>
      </c>
      <c r="P1020" s="31" t="s">
        <v>71</v>
      </c>
      <c r="Q1020" s="33"/>
      <c r="R1020" s="33"/>
      <c r="S1020" s="35"/>
      <c r="T1020" s="33"/>
      <c r="U1020" s="31" t="s">
        <v>61</v>
      </c>
      <c r="V1020" s="35"/>
      <c r="W1020" s="29"/>
      <c r="X1020" s="29"/>
      <c r="Y1020" s="29"/>
      <c r="Z1020" s="29"/>
      <c r="AA1020" s="29"/>
      <c r="AB1020" s="29"/>
      <c r="AC1020" s="29"/>
      <c r="AD1020" s="29"/>
      <c r="AE1020" s="29"/>
      <c r="AF1020" s="29"/>
    </row>
    <row r="1021">
      <c r="A1021" s="31">
        <v>1020.0</v>
      </c>
      <c r="B1021" s="31" t="s">
        <v>54</v>
      </c>
      <c r="C1021" s="31" t="s">
        <v>1583</v>
      </c>
      <c r="D1021" s="31" t="s">
        <v>1734</v>
      </c>
      <c r="E1021" s="31" t="s">
        <v>67</v>
      </c>
      <c r="F1021" s="31">
        <v>3.0</v>
      </c>
      <c r="G1021" s="31" t="s">
        <v>232</v>
      </c>
      <c r="H1021" s="32">
        <v>44862.0</v>
      </c>
      <c r="I1021" s="35"/>
      <c r="J1021" s="33"/>
      <c r="K1021" s="34"/>
      <c r="L1021" s="35"/>
      <c r="M1021" s="35"/>
      <c r="N1021" s="35"/>
      <c r="O1021" s="31" t="s">
        <v>1735</v>
      </c>
      <c r="P1021" s="31" t="s">
        <v>60</v>
      </c>
      <c r="Q1021" s="33"/>
      <c r="R1021" s="33"/>
      <c r="S1021" s="35"/>
      <c r="T1021" s="33"/>
      <c r="U1021" s="31" t="s">
        <v>61</v>
      </c>
      <c r="V1021" s="35"/>
      <c r="W1021" s="29"/>
      <c r="X1021" s="29"/>
      <c r="Y1021" s="29"/>
      <c r="Z1021" s="29"/>
      <c r="AA1021" s="29"/>
      <c r="AB1021" s="29"/>
      <c r="AC1021" s="29"/>
      <c r="AD1021" s="29"/>
      <c r="AE1021" s="29"/>
      <c r="AF1021" s="29"/>
    </row>
    <row r="1022">
      <c r="A1022" s="31">
        <v>1021.0</v>
      </c>
      <c r="B1022" s="31" t="s">
        <v>62</v>
      </c>
      <c r="C1022" s="31" t="s">
        <v>1583</v>
      </c>
      <c r="D1022" s="31" t="s">
        <v>1736</v>
      </c>
      <c r="E1022" s="31" t="s">
        <v>67</v>
      </c>
      <c r="F1022" s="31">
        <v>2.0</v>
      </c>
      <c r="G1022" s="31" t="s">
        <v>232</v>
      </c>
      <c r="H1022" s="32">
        <v>44862.0</v>
      </c>
      <c r="I1022" s="35"/>
      <c r="J1022" s="33"/>
      <c r="K1022" s="34"/>
      <c r="L1022" s="35"/>
      <c r="M1022" s="35"/>
      <c r="N1022" s="35"/>
      <c r="O1022" s="31" t="s">
        <v>1737</v>
      </c>
      <c r="P1022" s="31" t="s">
        <v>71</v>
      </c>
      <c r="Q1022" s="33"/>
      <c r="R1022" s="33"/>
      <c r="S1022" s="35"/>
      <c r="T1022" s="33"/>
      <c r="U1022" s="31" t="s">
        <v>58</v>
      </c>
      <c r="V1022" s="35"/>
      <c r="W1022" s="29"/>
      <c r="X1022" s="29"/>
      <c r="Y1022" s="29"/>
      <c r="Z1022" s="29"/>
      <c r="AA1022" s="29"/>
      <c r="AB1022" s="29"/>
      <c r="AC1022" s="29"/>
      <c r="AD1022" s="29"/>
      <c r="AE1022" s="29"/>
      <c r="AF1022" s="29"/>
    </row>
    <row r="1023">
      <c r="A1023" s="31">
        <v>1022.0</v>
      </c>
      <c r="B1023" s="31" t="s">
        <v>74</v>
      </c>
      <c r="C1023" s="31" t="s">
        <v>1614</v>
      </c>
      <c r="D1023" s="31" t="s">
        <v>1738</v>
      </c>
      <c r="E1023" s="31" t="s">
        <v>152</v>
      </c>
      <c r="F1023" s="31">
        <v>2.0</v>
      </c>
      <c r="G1023" s="31" t="s">
        <v>232</v>
      </c>
      <c r="H1023" s="32">
        <v>44862.0</v>
      </c>
      <c r="I1023" s="35"/>
      <c r="J1023" s="33"/>
      <c r="K1023" s="34"/>
      <c r="L1023" s="35"/>
      <c r="M1023" s="35"/>
      <c r="N1023" s="35"/>
      <c r="O1023" s="31" t="s">
        <v>1739</v>
      </c>
      <c r="P1023" s="31" t="s">
        <v>71</v>
      </c>
      <c r="Q1023" s="33"/>
      <c r="R1023" s="33"/>
      <c r="S1023" s="35"/>
      <c r="T1023" s="33"/>
      <c r="U1023" s="31" t="s">
        <v>61</v>
      </c>
      <c r="V1023" s="35"/>
      <c r="W1023" s="29"/>
      <c r="X1023" s="29"/>
      <c r="Y1023" s="29"/>
      <c r="Z1023" s="29"/>
      <c r="AA1023" s="29"/>
      <c r="AB1023" s="29"/>
      <c r="AC1023" s="29"/>
      <c r="AD1023" s="29"/>
      <c r="AE1023" s="29"/>
      <c r="AF1023" s="29"/>
    </row>
    <row r="1024">
      <c r="A1024" s="31">
        <v>1023.0</v>
      </c>
      <c r="B1024" s="31" t="s">
        <v>74</v>
      </c>
      <c r="C1024" s="31" t="s">
        <v>1517</v>
      </c>
      <c r="D1024" s="31" t="s">
        <v>1740</v>
      </c>
      <c r="E1024" s="31" t="s">
        <v>120</v>
      </c>
      <c r="F1024" s="31">
        <v>2.0</v>
      </c>
      <c r="G1024" s="31" t="s">
        <v>232</v>
      </c>
      <c r="H1024" s="32">
        <v>44862.0</v>
      </c>
      <c r="I1024" s="35"/>
      <c r="J1024" s="33"/>
      <c r="K1024" s="34"/>
      <c r="L1024" s="35"/>
      <c r="M1024" s="35"/>
      <c r="N1024" s="35"/>
      <c r="O1024" s="31" t="s">
        <v>1741</v>
      </c>
      <c r="P1024" s="31" t="s">
        <v>71</v>
      </c>
      <c r="Q1024" s="33"/>
      <c r="R1024" s="33"/>
      <c r="S1024" s="35"/>
      <c r="T1024" s="33"/>
      <c r="U1024" s="31" t="s">
        <v>61</v>
      </c>
      <c r="V1024" s="35"/>
      <c r="W1024" s="29"/>
      <c r="X1024" s="29"/>
      <c r="Y1024" s="29"/>
      <c r="Z1024" s="29"/>
      <c r="AA1024" s="29"/>
      <c r="AB1024" s="29"/>
      <c r="AC1024" s="29"/>
      <c r="AD1024" s="29"/>
      <c r="AE1024" s="29"/>
      <c r="AF1024" s="29"/>
    </row>
    <row r="1025">
      <c r="A1025" s="31">
        <v>1024.0</v>
      </c>
      <c r="B1025" s="31" t="s">
        <v>74</v>
      </c>
      <c r="C1025" s="31" t="s">
        <v>1517</v>
      </c>
      <c r="D1025" s="31" t="s">
        <v>1742</v>
      </c>
      <c r="E1025" s="31" t="s">
        <v>152</v>
      </c>
      <c r="F1025" s="31">
        <v>2.0</v>
      </c>
      <c r="G1025" s="31" t="s">
        <v>232</v>
      </c>
      <c r="H1025" s="32">
        <v>44862.0</v>
      </c>
      <c r="I1025" s="35"/>
      <c r="J1025" s="33"/>
      <c r="K1025" s="34"/>
      <c r="L1025" s="35"/>
      <c r="M1025" s="35"/>
      <c r="N1025" s="35"/>
      <c r="O1025" s="31" t="s">
        <v>1717</v>
      </c>
      <c r="P1025" s="31" t="s">
        <v>71</v>
      </c>
      <c r="Q1025" s="33"/>
      <c r="R1025" s="33"/>
      <c r="S1025" s="35"/>
      <c r="T1025" s="33"/>
      <c r="U1025" s="31" t="s">
        <v>61</v>
      </c>
      <c r="V1025" s="35"/>
      <c r="W1025" s="29"/>
      <c r="X1025" s="29"/>
      <c r="Y1025" s="29"/>
      <c r="Z1025" s="29"/>
      <c r="AA1025" s="29"/>
      <c r="AB1025" s="29"/>
      <c r="AC1025" s="29"/>
      <c r="AD1025" s="29"/>
      <c r="AE1025" s="29"/>
      <c r="AF1025" s="29"/>
    </row>
    <row r="1026">
      <c r="A1026" s="31">
        <v>1025.0</v>
      </c>
      <c r="B1026" s="31" t="s">
        <v>74</v>
      </c>
      <c r="C1026" s="31" t="s">
        <v>1595</v>
      </c>
      <c r="D1026" s="31" t="s">
        <v>1743</v>
      </c>
      <c r="E1026" s="31" t="s">
        <v>120</v>
      </c>
      <c r="F1026" s="31">
        <v>2.0</v>
      </c>
      <c r="G1026" s="31" t="s">
        <v>232</v>
      </c>
      <c r="H1026" s="32">
        <v>44862.0</v>
      </c>
      <c r="I1026" s="35"/>
      <c r="J1026" s="33"/>
      <c r="K1026" s="34"/>
      <c r="L1026" s="35"/>
      <c r="M1026" s="35"/>
      <c r="N1026" s="35"/>
      <c r="O1026" s="31" t="s">
        <v>1744</v>
      </c>
      <c r="P1026" s="31" t="s">
        <v>60</v>
      </c>
      <c r="Q1026" s="33"/>
      <c r="R1026" s="33"/>
      <c r="S1026" s="35"/>
      <c r="T1026" s="33"/>
      <c r="U1026" s="31" t="s">
        <v>61</v>
      </c>
      <c r="V1026" s="35"/>
      <c r="W1026" s="29"/>
      <c r="X1026" s="29"/>
      <c r="Y1026" s="29"/>
      <c r="Z1026" s="29"/>
      <c r="AA1026" s="29"/>
      <c r="AB1026" s="29"/>
      <c r="AC1026" s="29"/>
      <c r="AD1026" s="29"/>
      <c r="AE1026" s="29"/>
      <c r="AF1026" s="29"/>
    </row>
    <row r="1027">
      <c r="A1027" s="31">
        <v>1026.0</v>
      </c>
      <c r="B1027" s="31" t="s">
        <v>74</v>
      </c>
      <c r="C1027" s="31" t="s">
        <v>1595</v>
      </c>
      <c r="D1027" s="31" t="s">
        <v>1745</v>
      </c>
      <c r="E1027" s="31" t="s">
        <v>120</v>
      </c>
      <c r="F1027" s="31">
        <v>2.0</v>
      </c>
      <c r="G1027" s="31" t="s">
        <v>232</v>
      </c>
      <c r="H1027" s="32">
        <v>44862.0</v>
      </c>
      <c r="I1027" s="35"/>
      <c r="J1027" s="33"/>
      <c r="K1027" s="34"/>
      <c r="L1027" s="35"/>
      <c r="M1027" s="35"/>
      <c r="N1027" s="35"/>
      <c r="O1027" s="31" t="s">
        <v>1744</v>
      </c>
      <c r="P1027" s="31" t="s">
        <v>60</v>
      </c>
      <c r="Q1027" s="33"/>
      <c r="R1027" s="33"/>
      <c r="S1027" s="35"/>
      <c r="T1027" s="33"/>
      <c r="U1027" s="31" t="s">
        <v>61</v>
      </c>
      <c r="V1027" s="35"/>
      <c r="W1027" s="29"/>
      <c r="X1027" s="29"/>
      <c r="Y1027" s="29"/>
      <c r="Z1027" s="29"/>
      <c r="AA1027" s="29"/>
      <c r="AB1027" s="29"/>
      <c r="AC1027" s="29"/>
      <c r="AD1027" s="29"/>
      <c r="AE1027" s="29"/>
      <c r="AF1027" s="29"/>
    </row>
    <row r="1028">
      <c r="A1028" s="31">
        <v>1027.0</v>
      </c>
      <c r="B1028" s="31" t="s">
        <v>54</v>
      </c>
      <c r="C1028" s="31" t="s">
        <v>1410</v>
      </c>
      <c r="D1028" s="31" t="s">
        <v>1478</v>
      </c>
      <c r="E1028" s="31" t="s">
        <v>67</v>
      </c>
      <c r="F1028" s="31">
        <v>3.0</v>
      </c>
      <c r="G1028" s="31" t="s">
        <v>1209</v>
      </c>
      <c r="H1028" s="32">
        <v>44818.0</v>
      </c>
      <c r="I1028" s="35"/>
      <c r="J1028" s="33"/>
      <c r="K1028" s="34"/>
      <c r="L1028" s="35"/>
      <c r="M1028" s="35"/>
      <c r="N1028" s="35"/>
      <c r="O1028" s="31" t="s">
        <v>1479</v>
      </c>
      <c r="P1028" s="31" t="s">
        <v>71</v>
      </c>
      <c r="Q1028" s="33"/>
      <c r="R1028" s="33"/>
      <c r="S1028" s="35"/>
      <c r="T1028" s="33"/>
      <c r="U1028" s="35"/>
      <c r="V1028" s="35"/>
      <c r="W1028" s="29"/>
      <c r="X1028" s="29"/>
      <c r="Y1028" s="29"/>
      <c r="Z1028" s="29"/>
      <c r="AA1028" s="29"/>
      <c r="AB1028" s="29"/>
      <c r="AC1028" s="29"/>
      <c r="AD1028" s="29"/>
      <c r="AE1028" s="29"/>
      <c r="AF1028" s="29"/>
    </row>
    <row r="1029">
      <c r="A1029" s="31">
        <v>1028.0</v>
      </c>
      <c r="B1029" s="31" t="s">
        <v>74</v>
      </c>
      <c r="C1029" s="31" t="s">
        <v>1280</v>
      </c>
      <c r="D1029" s="31" t="s">
        <v>1746</v>
      </c>
      <c r="E1029" s="31" t="s">
        <v>67</v>
      </c>
      <c r="F1029" s="31">
        <v>3.0</v>
      </c>
      <c r="G1029" s="31" t="s">
        <v>1209</v>
      </c>
      <c r="H1029" s="32">
        <v>44823.0</v>
      </c>
      <c r="I1029" s="35"/>
      <c r="J1029" s="33"/>
      <c r="K1029" s="34"/>
      <c r="L1029" s="35"/>
      <c r="M1029" s="35"/>
      <c r="N1029" s="35"/>
      <c r="O1029" s="31" t="s">
        <v>1747</v>
      </c>
      <c r="P1029" s="31" t="s">
        <v>71</v>
      </c>
      <c r="Q1029" s="33"/>
      <c r="R1029" s="33"/>
      <c r="S1029" s="35"/>
      <c r="T1029" s="33"/>
      <c r="U1029" s="35"/>
      <c r="V1029" s="35"/>
      <c r="W1029" s="29"/>
      <c r="X1029" s="29"/>
      <c r="Y1029" s="29"/>
      <c r="Z1029" s="29"/>
      <c r="AA1029" s="29"/>
      <c r="AB1029" s="29"/>
      <c r="AC1029" s="29"/>
      <c r="AD1029" s="29"/>
      <c r="AE1029" s="29"/>
      <c r="AF1029" s="29"/>
    </row>
    <row r="1030">
      <c r="A1030" s="31">
        <v>1029.0</v>
      </c>
      <c r="B1030" s="31" t="s">
        <v>74</v>
      </c>
      <c r="C1030" s="31" t="s">
        <v>1413</v>
      </c>
      <c r="D1030" s="31" t="s">
        <v>1748</v>
      </c>
      <c r="E1030" s="31" t="s">
        <v>67</v>
      </c>
      <c r="F1030" s="31">
        <v>3.0</v>
      </c>
      <c r="G1030" s="31" t="s">
        <v>1209</v>
      </c>
      <c r="H1030" s="32">
        <v>44823.0</v>
      </c>
      <c r="I1030" s="35"/>
      <c r="J1030" s="33"/>
      <c r="K1030" s="34"/>
      <c r="L1030" s="35"/>
      <c r="M1030" s="35"/>
      <c r="N1030" s="35"/>
      <c r="O1030" s="31" t="s">
        <v>1483</v>
      </c>
      <c r="P1030" s="31" t="s">
        <v>71</v>
      </c>
      <c r="Q1030" s="33"/>
      <c r="R1030" s="33"/>
      <c r="S1030" s="35"/>
      <c r="T1030" s="33"/>
      <c r="U1030" s="35"/>
      <c r="V1030" s="35"/>
      <c r="W1030" s="29"/>
      <c r="X1030" s="29"/>
      <c r="Y1030" s="29"/>
      <c r="Z1030" s="29"/>
      <c r="AA1030" s="29"/>
      <c r="AB1030" s="29"/>
      <c r="AC1030" s="29"/>
      <c r="AD1030" s="29"/>
      <c r="AE1030" s="29"/>
      <c r="AF1030" s="29"/>
    </row>
    <row r="1031">
      <c r="A1031" s="31">
        <v>1030.0</v>
      </c>
      <c r="B1031" s="31" t="s">
        <v>99</v>
      </c>
      <c r="C1031" s="31" t="s">
        <v>1280</v>
      </c>
      <c r="D1031" s="31" t="s">
        <v>1749</v>
      </c>
      <c r="E1031" s="31" t="s">
        <v>81</v>
      </c>
      <c r="F1031" s="31">
        <v>3.0</v>
      </c>
      <c r="G1031" s="31" t="s">
        <v>1209</v>
      </c>
      <c r="H1031" s="32">
        <v>44823.0</v>
      </c>
      <c r="I1031" s="35"/>
      <c r="J1031" s="33"/>
      <c r="K1031" s="34"/>
      <c r="L1031" s="35"/>
      <c r="M1031" s="35"/>
      <c r="N1031" s="35"/>
      <c r="O1031" s="31" t="s">
        <v>1750</v>
      </c>
      <c r="P1031" s="31" t="s">
        <v>60</v>
      </c>
      <c r="Q1031" s="33"/>
      <c r="R1031" s="33"/>
      <c r="S1031" s="35"/>
      <c r="T1031" s="33"/>
      <c r="U1031" s="35"/>
      <c r="V1031" s="35"/>
      <c r="W1031" s="29"/>
      <c r="X1031" s="29"/>
      <c r="Y1031" s="29"/>
      <c r="Z1031" s="29"/>
      <c r="AA1031" s="29"/>
      <c r="AB1031" s="29"/>
      <c r="AC1031" s="29"/>
      <c r="AD1031" s="29"/>
      <c r="AE1031" s="29"/>
      <c r="AF1031" s="29"/>
    </row>
    <row r="1032">
      <c r="A1032" s="31">
        <v>1031.0</v>
      </c>
      <c r="B1032" s="31" t="s">
        <v>62</v>
      </c>
      <c r="C1032" s="31" t="s">
        <v>1751</v>
      </c>
      <c r="D1032" s="31" t="s">
        <v>1752</v>
      </c>
      <c r="E1032" s="31" t="s">
        <v>67</v>
      </c>
      <c r="F1032" s="31">
        <v>3.0</v>
      </c>
      <c r="G1032" s="31" t="s">
        <v>1209</v>
      </c>
      <c r="H1032" s="32">
        <v>44838.0</v>
      </c>
      <c r="I1032" s="35"/>
      <c r="J1032" s="33"/>
      <c r="K1032" s="34"/>
      <c r="L1032" s="35"/>
      <c r="M1032" s="35"/>
      <c r="N1032" s="35"/>
      <c r="O1032" s="31" t="s">
        <v>1753</v>
      </c>
      <c r="P1032" s="31" t="s">
        <v>71</v>
      </c>
      <c r="Q1032" s="33"/>
      <c r="R1032" s="33"/>
      <c r="S1032" s="35"/>
      <c r="T1032" s="33"/>
      <c r="U1032" s="35"/>
      <c r="V1032" s="35"/>
      <c r="W1032" s="29"/>
      <c r="X1032" s="29"/>
      <c r="Y1032" s="29"/>
      <c r="Z1032" s="29"/>
      <c r="AA1032" s="29"/>
      <c r="AB1032" s="29"/>
      <c r="AC1032" s="29"/>
      <c r="AD1032" s="29"/>
      <c r="AE1032" s="29"/>
      <c r="AF1032" s="29"/>
    </row>
    <row r="1033">
      <c r="A1033" s="31">
        <v>1032.0</v>
      </c>
      <c r="B1033" s="31" t="s">
        <v>62</v>
      </c>
      <c r="C1033" s="31" t="s">
        <v>1410</v>
      </c>
      <c r="D1033" s="31" t="s">
        <v>1754</v>
      </c>
      <c r="E1033" s="31" t="s">
        <v>67</v>
      </c>
      <c r="F1033" s="31">
        <v>3.0</v>
      </c>
      <c r="G1033" s="31" t="s">
        <v>1209</v>
      </c>
      <c r="H1033" s="32">
        <v>44832.0</v>
      </c>
      <c r="I1033" s="35"/>
      <c r="J1033" s="33"/>
      <c r="K1033" s="34"/>
      <c r="L1033" s="35"/>
      <c r="M1033" s="35"/>
      <c r="N1033" s="35"/>
      <c r="O1033" s="31" t="s">
        <v>1755</v>
      </c>
      <c r="P1033" s="31" t="s">
        <v>71</v>
      </c>
      <c r="Q1033" s="33"/>
      <c r="R1033" s="33"/>
      <c r="S1033" s="35"/>
      <c r="T1033" s="33"/>
      <c r="U1033" s="35"/>
      <c r="V1033" s="35"/>
      <c r="W1033" s="29"/>
      <c r="X1033" s="29"/>
      <c r="Y1033" s="29"/>
      <c r="Z1033" s="29"/>
      <c r="AA1033" s="29"/>
      <c r="AB1033" s="29"/>
      <c r="AC1033" s="29"/>
      <c r="AD1033" s="29"/>
      <c r="AE1033" s="29"/>
      <c r="AF1033" s="29"/>
    </row>
    <row r="1034">
      <c r="A1034" s="31">
        <v>1033.0</v>
      </c>
      <c r="B1034" s="31" t="s">
        <v>74</v>
      </c>
      <c r="C1034" s="31" t="s">
        <v>1756</v>
      </c>
      <c r="D1034" s="31" t="s">
        <v>1757</v>
      </c>
      <c r="E1034" s="31" t="s">
        <v>152</v>
      </c>
      <c r="F1034" s="31">
        <v>3.0</v>
      </c>
      <c r="G1034" s="31" t="s">
        <v>1209</v>
      </c>
      <c r="H1034" s="32">
        <v>44827.0</v>
      </c>
      <c r="I1034" s="35"/>
      <c r="J1034" s="33"/>
      <c r="K1034" s="34"/>
      <c r="L1034" s="35"/>
      <c r="M1034" s="35"/>
      <c r="N1034" s="35"/>
      <c r="O1034" s="31" t="s">
        <v>1758</v>
      </c>
      <c r="P1034" s="31" t="s">
        <v>71</v>
      </c>
      <c r="Q1034" s="33"/>
      <c r="R1034" s="33"/>
      <c r="S1034" s="35"/>
      <c r="T1034" s="33"/>
      <c r="U1034" s="35"/>
      <c r="V1034" s="35"/>
      <c r="W1034" s="29"/>
      <c r="X1034" s="29"/>
      <c r="Y1034" s="29"/>
      <c r="Z1034" s="29"/>
      <c r="AA1034" s="29"/>
      <c r="AB1034" s="29"/>
      <c r="AC1034" s="29"/>
      <c r="AD1034" s="29"/>
      <c r="AE1034" s="29"/>
      <c r="AF1034" s="29"/>
    </row>
    <row r="1035">
      <c r="A1035" s="31">
        <v>1034.0</v>
      </c>
      <c r="B1035" s="31" t="s">
        <v>74</v>
      </c>
      <c r="C1035" s="31" t="s">
        <v>1756</v>
      </c>
      <c r="D1035" s="31" t="s">
        <v>1759</v>
      </c>
      <c r="E1035" s="31" t="s">
        <v>57</v>
      </c>
      <c r="F1035" s="31">
        <v>3.0</v>
      </c>
      <c r="G1035" s="31" t="s">
        <v>1209</v>
      </c>
      <c r="H1035" s="32">
        <v>44837.0</v>
      </c>
      <c r="I1035" s="35"/>
      <c r="J1035" s="33"/>
      <c r="K1035" s="34"/>
      <c r="L1035" s="35"/>
      <c r="M1035" s="35"/>
      <c r="N1035" s="35"/>
      <c r="O1035" s="31" t="s">
        <v>1760</v>
      </c>
      <c r="P1035" s="31" t="s">
        <v>71</v>
      </c>
      <c r="Q1035" s="33"/>
      <c r="R1035" s="33"/>
      <c r="S1035" s="35"/>
      <c r="T1035" s="33"/>
      <c r="U1035" s="35"/>
      <c r="V1035" s="35"/>
      <c r="W1035" s="29"/>
      <c r="X1035" s="29"/>
      <c r="Y1035" s="29"/>
      <c r="Z1035" s="29"/>
      <c r="AA1035" s="29"/>
      <c r="AB1035" s="29"/>
      <c r="AC1035" s="29"/>
      <c r="AD1035" s="29"/>
      <c r="AE1035" s="29"/>
      <c r="AF1035" s="29"/>
    </row>
    <row r="1036">
      <c r="A1036" s="31">
        <v>1035.0</v>
      </c>
      <c r="B1036" s="31" t="s">
        <v>74</v>
      </c>
      <c r="C1036" s="31" t="s">
        <v>1756</v>
      </c>
      <c r="D1036" s="31" t="s">
        <v>1761</v>
      </c>
      <c r="E1036" s="31" t="s">
        <v>67</v>
      </c>
      <c r="F1036" s="31">
        <v>3.0</v>
      </c>
      <c r="G1036" s="31" t="s">
        <v>1209</v>
      </c>
      <c r="H1036" s="32">
        <v>44838.0</v>
      </c>
      <c r="I1036" s="35"/>
      <c r="J1036" s="33"/>
      <c r="K1036" s="34"/>
      <c r="L1036" s="35"/>
      <c r="M1036" s="35"/>
      <c r="N1036" s="35"/>
      <c r="O1036" s="31" t="s">
        <v>1762</v>
      </c>
      <c r="P1036" s="31" t="s">
        <v>71</v>
      </c>
      <c r="Q1036" s="33"/>
      <c r="R1036" s="33"/>
      <c r="S1036" s="35"/>
      <c r="T1036" s="33"/>
      <c r="U1036" s="35"/>
      <c r="V1036" s="35"/>
      <c r="W1036" s="29"/>
      <c r="X1036" s="29"/>
      <c r="Y1036" s="29"/>
      <c r="Z1036" s="29"/>
      <c r="AA1036" s="29"/>
      <c r="AB1036" s="29"/>
      <c r="AC1036" s="29"/>
      <c r="AD1036" s="29"/>
      <c r="AE1036" s="29"/>
      <c r="AF1036" s="29"/>
    </row>
    <row r="1037">
      <c r="A1037" s="31">
        <v>1036.0</v>
      </c>
      <c r="B1037" s="31" t="s">
        <v>544</v>
      </c>
      <c r="C1037" s="31" t="s">
        <v>1410</v>
      </c>
      <c r="D1037" s="31" t="s">
        <v>1763</v>
      </c>
      <c r="E1037" s="31" t="s">
        <v>67</v>
      </c>
      <c r="F1037" s="31">
        <v>3.0</v>
      </c>
      <c r="G1037" s="31" t="s">
        <v>1209</v>
      </c>
      <c r="H1037" s="32">
        <v>44838.0</v>
      </c>
      <c r="I1037" s="35"/>
      <c r="J1037" s="33"/>
      <c r="K1037" s="34"/>
      <c r="L1037" s="35"/>
      <c r="M1037" s="35"/>
      <c r="N1037" s="35"/>
      <c r="O1037" s="31" t="s">
        <v>1764</v>
      </c>
      <c r="P1037" s="31" t="s">
        <v>71</v>
      </c>
      <c r="Q1037" s="33"/>
      <c r="R1037" s="33"/>
      <c r="S1037" s="35"/>
      <c r="T1037" s="33"/>
      <c r="U1037" s="35"/>
      <c r="V1037" s="35"/>
      <c r="W1037" s="29"/>
      <c r="X1037" s="29"/>
      <c r="Y1037" s="29"/>
      <c r="Z1037" s="29"/>
      <c r="AA1037" s="29"/>
      <c r="AB1037" s="29"/>
      <c r="AC1037" s="29"/>
      <c r="AD1037" s="29"/>
      <c r="AE1037" s="29"/>
      <c r="AF1037" s="29"/>
    </row>
    <row r="1038">
      <c r="A1038" s="31">
        <v>1037.0</v>
      </c>
      <c r="B1038" s="31" t="s">
        <v>544</v>
      </c>
      <c r="C1038" s="31" t="s">
        <v>1410</v>
      </c>
      <c r="D1038" s="31" t="s">
        <v>1765</v>
      </c>
      <c r="E1038" s="31" t="s">
        <v>57</v>
      </c>
      <c r="F1038" s="31">
        <v>3.0</v>
      </c>
      <c r="G1038" s="31" t="s">
        <v>1209</v>
      </c>
      <c r="H1038" s="32">
        <v>44838.0</v>
      </c>
      <c r="I1038" s="35"/>
      <c r="J1038" s="33"/>
      <c r="K1038" s="34"/>
      <c r="L1038" s="35"/>
      <c r="M1038" s="35"/>
      <c r="N1038" s="35"/>
      <c r="O1038" s="31" t="s">
        <v>1766</v>
      </c>
      <c r="P1038" s="31" t="s">
        <v>71</v>
      </c>
      <c r="Q1038" s="33"/>
      <c r="R1038" s="33"/>
      <c r="S1038" s="35"/>
      <c r="T1038" s="33"/>
      <c r="U1038" s="35"/>
      <c r="V1038" s="35"/>
      <c r="W1038" s="29"/>
      <c r="X1038" s="29"/>
      <c r="Y1038" s="29"/>
      <c r="Z1038" s="29"/>
      <c r="AA1038" s="29"/>
      <c r="AB1038" s="29"/>
      <c r="AC1038" s="29"/>
      <c r="AD1038" s="29"/>
      <c r="AE1038" s="29"/>
      <c r="AF1038" s="29"/>
    </row>
    <row r="1039">
      <c r="A1039" s="31">
        <v>1038.0</v>
      </c>
      <c r="B1039" s="31" t="s">
        <v>54</v>
      </c>
      <c r="C1039" s="31" t="s">
        <v>1756</v>
      </c>
      <c r="D1039" s="31" t="s">
        <v>1767</v>
      </c>
      <c r="E1039" s="31" t="s">
        <v>152</v>
      </c>
      <c r="F1039" s="31">
        <v>3.0</v>
      </c>
      <c r="G1039" s="31" t="s">
        <v>1209</v>
      </c>
      <c r="H1039" s="32">
        <v>44847.0</v>
      </c>
      <c r="I1039" s="35"/>
      <c r="J1039" s="33"/>
      <c r="K1039" s="34"/>
      <c r="L1039" s="35"/>
      <c r="M1039" s="35"/>
      <c r="N1039" s="35"/>
      <c r="O1039" s="31" t="s">
        <v>1768</v>
      </c>
      <c r="P1039" s="31" t="s">
        <v>71</v>
      </c>
      <c r="Q1039" s="33"/>
      <c r="R1039" s="33"/>
      <c r="S1039" s="35"/>
      <c r="T1039" s="33"/>
      <c r="U1039" s="35"/>
      <c r="V1039" s="35"/>
      <c r="W1039" s="29"/>
      <c r="X1039" s="29"/>
      <c r="Y1039" s="29"/>
      <c r="Z1039" s="29"/>
      <c r="AA1039" s="29"/>
      <c r="AB1039" s="29"/>
      <c r="AC1039" s="29"/>
      <c r="AD1039" s="29"/>
      <c r="AE1039" s="29"/>
      <c r="AF1039" s="29"/>
    </row>
    <row r="1040">
      <c r="A1040" s="31">
        <v>1039.0</v>
      </c>
      <c r="B1040" s="31" t="s">
        <v>150</v>
      </c>
      <c r="C1040" s="31" t="s">
        <v>1756</v>
      </c>
      <c r="D1040" s="31" t="s">
        <v>1769</v>
      </c>
      <c r="E1040" s="31" t="s">
        <v>347</v>
      </c>
      <c r="F1040" s="31">
        <v>1.0</v>
      </c>
      <c r="G1040" s="31" t="s">
        <v>1209</v>
      </c>
      <c r="H1040" s="32">
        <v>44847.0</v>
      </c>
      <c r="I1040" s="35"/>
      <c r="J1040" s="33"/>
      <c r="K1040" s="34"/>
      <c r="L1040" s="35"/>
      <c r="M1040" s="35"/>
      <c r="N1040" s="35"/>
      <c r="O1040" s="31" t="s">
        <v>1770</v>
      </c>
      <c r="P1040" s="31" t="s">
        <v>71</v>
      </c>
      <c r="Q1040" s="33"/>
      <c r="R1040" s="33"/>
      <c r="S1040" s="35"/>
      <c r="T1040" s="33"/>
      <c r="U1040" s="35"/>
      <c r="V1040" s="35"/>
      <c r="W1040" s="29"/>
      <c r="X1040" s="29"/>
      <c r="Y1040" s="29"/>
      <c r="Z1040" s="29"/>
      <c r="AA1040" s="29"/>
      <c r="AB1040" s="29"/>
      <c r="AC1040" s="29"/>
      <c r="AD1040" s="29"/>
      <c r="AE1040" s="29"/>
      <c r="AF1040" s="29"/>
    </row>
    <row r="1041">
      <c r="A1041" s="31">
        <v>1040.0</v>
      </c>
      <c r="B1041" s="31" t="s">
        <v>74</v>
      </c>
      <c r="C1041" s="31" t="s">
        <v>1756</v>
      </c>
      <c r="D1041" s="31" t="s">
        <v>1771</v>
      </c>
      <c r="E1041" s="31" t="s">
        <v>120</v>
      </c>
      <c r="F1041" s="31">
        <v>3.0</v>
      </c>
      <c r="G1041" s="31" t="s">
        <v>1209</v>
      </c>
      <c r="H1041" s="32">
        <v>44847.0</v>
      </c>
      <c r="I1041" s="35"/>
      <c r="J1041" s="33"/>
      <c r="K1041" s="34"/>
      <c r="L1041" s="35"/>
      <c r="M1041" s="35"/>
      <c r="N1041" s="35"/>
      <c r="O1041" s="31" t="s">
        <v>1772</v>
      </c>
      <c r="P1041" s="31" t="s">
        <v>71</v>
      </c>
      <c r="Q1041" s="33"/>
      <c r="R1041" s="33"/>
      <c r="S1041" s="35"/>
      <c r="T1041" s="33"/>
      <c r="U1041" s="35"/>
      <c r="V1041" s="35"/>
      <c r="W1041" s="29"/>
      <c r="X1041" s="29"/>
      <c r="Y1041" s="29"/>
      <c r="Z1041" s="29"/>
      <c r="AA1041" s="29"/>
      <c r="AB1041" s="29"/>
      <c r="AC1041" s="29"/>
      <c r="AD1041" s="29"/>
      <c r="AE1041" s="29"/>
      <c r="AF1041" s="29"/>
    </row>
    <row r="1042">
      <c r="A1042" s="31">
        <v>1041.0</v>
      </c>
      <c r="B1042" s="31" t="s">
        <v>74</v>
      </c>
      <c r="C1042" s="31" t="s">
        <v>1773</v>
      </c>
      <c r="D1042" s="31" t="s">
        <v>1774</v>
      </c>
      <c r="E1042" s="31" t="s">
        <v>152</v>
      </c>
      <c r="F1042" s="31">
        <v>3.0</v>
      </c>
      <c r="G1042" s="31" t="s">
        <v>1209</v>
      </c>
      <c r="H1042" s="32">
        <v>44848.0</v>
      </c>
      <c r="I1042" s="35"/>
      <c r="J1042" s="33"/>
      <c r="K1042" s="34"/>
      <c r="L1042" s="35"/>
      <c r="M1042" s="35"/>
      <c r="N1042" s="35"/>
      <c r="O1042" s="31" t="s">
        <v>1775</v>
      </c>
      <c r="P1042" s="31" t="s">
        <v>71</v>
      </c>
      <c r="Q1042" s="33"/>
      <c r="R1042" s="33"/>
      <c r="S1042" s="35"/>
      <c r="T1042" s="33"/>
      <c r="U1042" s="35"/>
      <c r="V1042" s="35"/>
      <c r="W1042" s="29"/>
      <c r="X1042" s="29"/>
      <c r="Y1042" s="29"/>
      <c r="Z1042" s="29"/>
      <c r="AA1042" s="29"/>
      <c r="AB1042" s="29"/>
      <c r="AC1042" s="29"/>
      <c r="AD1042" s="29"/>
      <c r="AE1042" s="29"/>
      <c r="AF1042" s="29"/>
    </row>
    <row r="1043">
      <c r="A1043" s="31">
        <v>1042.0</v>
      </c>
      <c r="B1043" s="31" t="s">
        <v>544</v>
      </c>
      <c r="C1043" s="31" t="s">
        <v>1776</v>
      </c>
      <c r="D1043" s="31" t="s">
        <v>1777</v>
      </c>
      <c r="E1043" s="31" t="s">
        <v>57</v>
      </c>
      <c r="F1043" s="31">
        <v>3.0</v>
      </c>
      <c r="G1043" s="31" t="s">
        <v>1209</v>
      </c>
      <c r="H1043" s="32">
        <v>44851.0</v>
      </c>
      <c r="I1043" s="35"/>
      <c r="J1043" s="33"/>
      <c r="K1043" s="34"/>
      <c r="L1043" s="35"/>
      <c r="M1043" s="35"/>
      <c r="N1043" s="35"/>
      <c r="O1043" s="31" t="s">
        <v>1778</v>
      </c>
      <c r="P1043" s="31" t="s">
        <v>71</v>
      </c>
      <c r="Q1043" s="33"/>
      <c r="R1043" s="33"/>
      <c r="S1043" s="35"/>
      <c r="T1043" s="33"/>
      <c r="U1043" s="35"/>
      <c r="V1043" s="35"/>
      <c r="W1043" s="29"/>
      <c r="X1043" s="29"/>
      <c r="Y1043" s="29"/>
      <c r="Z1043" s="29"/>
      <c r="AA1043" s="29"/>
      <c r="AB1043" s="29"/>
      <c r="AC1043" s="29"/>
      <c r="AD1043" s="29"/>
      <c r="AE1043" s="29"/>
      <c r="AF1043" s="29"/>
    </row>
    <row r="1044">
      <c r="A1044" s="31">
        <v>1043.0</v>
      </c>
      <c r="B1044" s="31" t="s">
        <v>62</v>
      </c>
      <c r="C1044" s="31" t="s">
        <v>1756</v>
      </c>
      <c r="D1044" s="31" t="s">
        <v>1779</v>
      </c>
      <c r="E1044" s="31" t="s">
        <v>67</v>
      </c>
      <c r="F1044" s="31">
        <v>3.0</v>
      </c>
      <c r="G1044" s="31" t="s">
        <v>1209</v>
      </c>
      <c r="H1044" s="32">
        <v>44851.0</v>
      </c>
      <c r="I1044" s="35"/>
      <c r="J1044" s="33"/>
      <c r="K1044" s="34"/>
      <c r="L1044" s="35"/>
      <c r="M1044" s="35"/>
      <c r="N1044" s="35"/>
      <c r="O1044" s="31" t="s">
        <v>1780</v>
      </c>
      <c r="P1044" s="31" t="s">
        <v>71</v>
      </c>
      <c r="Q1044" s="33"/>
      <c r="R1044" s="33"/>
      <c r="S1044" s="35"/>
      <c r="T1044" s="33"/>
      <c r="U1044" s="35"/>
      <c r="V1044" s="35"/>
      <c r="W1044" s="29"/>
      <c r="X1044" s="29"/>
      <c r="Y1044" s="29"/>
      <c r="Z1044" s="29"/>
      <c r="AA1044" s="29"/>
      <c r="AB1044" s="29"/>
      <c r="AC1044" s="29"/>
      <c r="AD1044" s="29"/>
      <c r="AE1044" s="29"/>
      <c r="AF1044" s="29"/>
    </row>
    <row r="1045">
      <c r="A1045" s="31">
        <v>1044.0</v>
      </c>
      <c r="B1045" s="31" t="s">
        <v>62</v>
      </c>
      <c r="C1045" s="31" t="s">
        <v>1756</v>
      </c>
      <c r="D1045" s="31" t="s">
        <v>1781</v>
      </c>
      <c r="E1045" s="31" t="s">
        <v>67</v>
      </c>
      <c r="F1045" s="31">
        <v>3.0</v>
      </c>
      <c r="G1045" s="31" t="s">
        <v>1209</v>
      </c>
      <c r="H1045" s="32">
        <v>44852.0</v>
      </c>
      <c r="I1045" s="35"/>
      <c r="J1045" s="33"/>
      <c r="K1045" s="34"/>
      <c r="L1045" s="35"/>
      <c r="M1045" s="35"/>
      <c r="N1045" s="35"/>
      <c r="O1045" s="31" t="s">
        <v>1782</v>
      </c>
      <c r="P1045" s="31" t="s">
        <v>71</v>
      </c>
      <c r="Q1045" s="33"/>
      <c r="R1045" s="33"/>
      <c r="S1045" s="35"/>
      <c r="T1045" s="33"/>
      <c r="U1045" s="35"/>
      <c r="V1045" s="35"/>
      <c r="W1045" s="29"/>
      <c r="X1045" s="29"/>
      <c r="Y1045" s="29"/>
      <c r="Z1045" s="29"/>
      <c r="AA1045" s="29"/>
      <c r="AB1045" s="29"/>
      <c r="AC1045" s="29"/>
      <c r="AD1045" s="29"/>
      <c r="AE1045" s="29"/>
      <c r="AF1045" s="29"/>
    </row>
    <row r="1046">
      <c r="A1046" s="31">
        <v>1045.0</v>
      </c>
      <c r="B1046" s="31" t="s">
        <v>74</v>
      </c>
      <c r="C1046" s="31" t="s">
        <v>1756</v>
      </c>
      <c r="D1046" s="31" t="s">
        <v>1783</v>
      </c>
      <c r="E1046" s="31" t="s">
        <v>130</v>
      </c>
      <c r="F1046" s="31">
        <v>3.0</v>
      </c>
      <c r="G1046" s="31" t="s">
        <v>1209</v>
      </c>
      <c r="H1046" s="32">
        <v>44853.0</v>
      </c>
      <c r="I1046" s="35"/>
      <c r="J1046" s="33"/>
      <c r="K1046" s="34"/>
      <c r="L1046" s="35"/>
      <c r="M1046" s="35"/>
      <c r="N1046" s="35"/>
      <c r="O1046" s="31" t="s">
        <v>1784</v>
      </c>
      <c r="P1046" s="31" t="s">
        <v>71</v>
      </c>
      <c r="Q1046" s="33"/>
      <c r="R1046" s="33"/>
      <c r="S1046" s="35"/>
      <c r="T1046" s="33"/>
      <c r="U1046" s="35"/>
      <c r="V1046" s="35"/>
      <c r="W1046" s="29"/>
      <c r="X1046" s="29"/>
      <c r="Y1046" s="29"/>
      <c r="Z1046" s="29"/>
      <c r="AA1046" s="29"/>
      <c r="AB1046" s="29"/>
      <c r="AC1046" s="29"/>
      <c r="AD1046" s="29"/>
      <c r="AE1046" s="29"/>
      <c r="AF1046" s="29"/>
    </row>
    <row r="1047">
      <c r="A1047" s="31">
        <v>1046.0</v>
      </c>
      <c r="B1047" s="31" t="s">
        <v>577</v>
      </c>
      <c r="C1047" s="31" t="s">
        <v>1756</v>
      </c>
      <c r="D1047" s="31" t="s">
        <v>1785</v>
      </c>
      <c r="E1047" s="31" t="s">
        <v>81</v>
      </c>
      <c r="F1047" s="31">
        <v>3.0</v>
      </c>
      <c r="G1047" s="31" t="s">
        <v>1209</v>
      </c>
      <c r="H1047" s="32">
        <v>44854.0</v>
      </c>
      <c r="I1047" s="35"/>
      <c r="J1047" s="33"/>
      <c r="K1047" s="34"/>
      <c r="L1047" s="35"/>
      <c r="M1047" s="35"/>
      <c r="N1047" s="35"/>
      <c r="O1047" s="31" t="s">
        <v>1786</v>
      </c>
      <c r="P1047" s="31" t="s">
        <v>71</v>
      </c>
      <c r="Q1047" s="33"/>
      <c r="R1047" s="33"/>
      <c r="S1047" s="35"/>
      <c r="T1047" s="33"/>
      <c r="U1047" s="35"/>
      <c r="V1047" s="35"/>
      <c r="W1047" s="29"/>
      <c r="X1047" s="29"/>
      <c r="Y1047" s="29"/>
      <c r="Z1047" s="29"/>
      <c r="AA1047" s="29"/>
      <c r="AB1047" s="29"/>
      <c r="AC1047" s="29"/>
      <c r="AD1047" s="29"/>
      <c r="AE1047" s="29"/>
      <c r="AF1047" s="29"/>
    </row>
    <row r="1048">
      <c r="A1048" s="31">
        <v>1047.0</v>
      </c>
      <c r="B1048" s="31" t="s">
        <v>54</v>
      </c>
      <c r="C1048" s="31" t="s">
        <v>1756</v>
      </c>
      <c r="D1048" s="31" t="s">
        <v>1787</v>
      </c>
      <c r="E1048" s="31" t="s">
        <v>347</v>
      </c>
      <c r="F1048" s="31">
        <v>1.0</v>
      </c>
      <c r="G1048" s="31" t="s">
        <v>1209</v>
      </c>
      <c r="H1048" s="32">
        <v>44855.0</v>
      </c>
      <c r="I1048" s="35"/>
      <c r="J1048" s="33"/>
      <c r="K1048" s="34"/>
      <c r="L1048" s="35"/>
      <c r="M1048" s="35"/>
      <c r="N1048" s="35"/>
      <c r="O1048" s="31" t="s">
        <v>1788</v>
      </c>
      <c r="P1048" s="31" t="s">
        <v>71</v>
      </c>
      <c r="Q1048" s="33"/>
      <c r="R1048" s="33"/>
      <c r="S1048" s="35"/>
      <c r="T1048" s="33"/>
      <c r="U1048" s="35"/>
      <c r="V1048" s="35"/>
      <c r="W1048" s="29"/>
      <c r="X1048" s="29"/>
      <c r="Y1048" s="29"/>
      <c r="Z1048" s="29"/>
      <c r="AA1048" s="29"/>
      <c r="AB1048" s="29"/>
      <c r="AC1048" s="29"/>
      <c r="AD1048" s="29"/>
      <c r="AE1048" s="29"/>
      <c r="AF1048" s="29"/>
    </row>
    <row r="1049">
      <c r="A1049" s="31">
        <v>1048.0</v>
      </c>
      <c r="B1049" s="31" t="s">
        <v>544</v>
      </c>
      <c r="C1049" s="31" t="s">
        <v>1410</v>
      </c>
      <c r="D1049" s="31" t="s">
        <v>1789</v>
      </c>
      <c r="E1049" s="31" t="s">
        <v>67</v>
      </c>
      <c r="F1049" s="31">
        <v>3.0</v>
      </c>
      <c r="G1049" s="31" t="s">
        <v>1209</v>
      </c>
      <c r="H1049" s="32">
        <v>44865.0</v>
      </c>
      <c r="I1049" s="35"/>
      <c r="J1049" s="33"/>
      <c r="K1049" s="34"/>
      <c r="L1049" s="35"/>
      <c r="M1049" s="35"/>
      <c r="N1049" s="35"/>
      <c r="O1049" s="31" t="s">
        <v>1790</v>
      </c>
      <c r="P1049" s="31" t="s">
        <v>71</v>
      </c>
      <c r="Q1049" s="33"/>
      <c r="R1049" s="33"/>
      <c r="S1049" s="35"/>
      <c r="T1049" s="33"/>
      <c r="U1049" s="35"/>
      <c r="V1049" s="35"/>
      <c r="W1049" s="29"/>
      <c r="X1049" s="29"/>
      <c r="Y1049" s="29"/>
      <c r="Z1049" s="29"/>
      <c r="AA1049" s="29"/>
      <c r="AB1049" s="29"/>
      <c r="AC1049" s="29"/>
      <c r="AD1049" s="29"/>
      <c r="AE1049" s="29"/>
      <c r="AF1049" s="29"/>
    </row>
    <row r="1050">
      <c r="A1050" s="31">
        <v>1049.0</v>
      </c>
      <c r="B1050" s="31" t="s">
        <v>124</v>
      </c>
      <c r="C1050" s="31" t="s">
        <v>1791</v>
      </c>
      <c r="D1050" s="31" t="s">
        <v>1792</v>
      </c>
      <c r="E1050" s="31" t="s">
        <v>67</v>
      </c>
      <c r="F1050" s="31">
        <v>2.0</v>
      </c>
      <c r="G1050" s="31" t="s">
        <v>97</v>
      </c>
      <c r="H1050" s="31" t="s">
        <v>307</v>
      </c>
      <c r="I1050" s="35"/>
      <c r="J1050" s="33"/>
      <c r="K1050" s="34"/>
      <c r="L1050" s="35"/>
      <c r="M1050" s="35"/>
      <c r="N1050" s="35"/>
      <c r="O1050" s="35"/>
      <c r="P1050" s="31" t="s">
        <v>71</v>
      </c>
      <c r="Q1050" s="33"/>
      <c r="R1050" s="33"/>
      <c r="S1050" s="35"/>
      <c r="T1050" s="33"/>
      <c r="U1050" s="31" t="s">
        <v>61</v>
      </c>
      <c r="V1050" s="35"/>
      <c r="W1050" s="29"/>
      <c r="X1050" s="29"/>
      <c r="Y1050" s="29"/>
      <c r="Z1050" s="29"/>
      <c r="AA1050" s="29"/>
      <c r="AB1050" s="29"/>
      <c r="AC1050" s="29"/>
      <c r="AD1050" s="29"/>
      <c r="AE1050" s="29"/>
      <c r="AF1050" s="29"/>
    </row>
    <row r="1051">
      <c r="A1051" s="31">
        <v>1050.0</v>
      </c>
      <c r="B1051" s="31" t="s">
        <v>62</v>
      </c>
      <c r="C1051" s="31" t="s">
        <v>1793</v>
      </c>
      <c r="D1051" s="31" t="s">
        <v>1794</v>
      </c>
      <c r="E1051" s="31" t="s">
        <v>67</v>
      </c>
      <c r="F1051" s="31">
        <v>3.0</v>
      </c>
      <c r="G1051" s="31" t="s">
        <v>97</v>
      </c>
      <c r="H1051" s="31" t="s">
        <v>307</v>
      </c>
      <c r="I1051" s="35"/>
      <c r="J1051" s="33"/>
      <c r="K1051" s="34"/>
      <c r="L1051" s="35"/>
      <c r="M1051" s="35"/>
      <c r="N1051" s="35"/>
      <c r="O1051" s="35"/>
      <c r="P1051" s="31" t="s">
        <v>71</v>
      </c>
      <c r="Q1051" s="33"/>
      <c r="R1051" s="33"/>
      <c r="S1051" s="35"/>
      <c r="T1051" s="33"/>
      <c r="U1051" s="31" t="s">
        <v>61</v>
      </c>
      <c r="V1051" s="35"/>
      <c r="W1051" s="29"/>
      <c r="X1051" s="29"/>
      <c r="Y1051" s="29"/>
      <c r="Z1051" s="29"/>
      <c r="AA1051" s="29"/>
      <c r="AB1051" s="29"/>
      <c r="AC1051" s="29"/>
      <c r="AD1051" s="29"/>
      <c r="AE1051" s="29"/>
      <c r="AF1051" s="29"/>
    </row>
    <row r="1052">
      <c r="A1052" s="31">
        <v>1051.0</v>
      </c>
      <c r="B1052" s="31" t="s">
        <v>124</v>
      </c>
      <c r="C1052" s="31" t="s">
        <v>1795</v>
      </c>
      <c r="D1052" s="31" t="s">
        <v>1796</v>
      </c>
      <c r="E1052" s="31" t="s">
        <v>67</v>
      </c>
      <c r="F1052" s="31">
        <v>3.0</v>
      </c>
      <c r="G1052" s="31" t="s">
        <v>97</v>
      </c>
      <c r="H1052" s="31" t="s">
        <v>307</v>
      </c>
      <c r="I1052" s="35"/>
      <c r="J1052" s="33"/>
      <c r="K1052" s="34"/>
      <c r="L1052" s="35"/>
      <c r="M1052" s="35"/>
      <c r="N1052" s="35"/>
      <c r="O1052" s="35"/>
      <c r="P1052" s="31" t="s">
        <v>71</v>
      </c>
      <c r="Q1052" s="33"/>
      <c r="R1052" s="33"/>
      <c r="S1052" s="35"/>
      <c r="T1052" s="33"/>
      <c r="U1052" s="31" t="s">
        <v>61</v>
      </c>
      <c r="V1052" s="35"/>
      <c r="W1052" s="29"/>
      <c r="X1052" s="29"/>
      <c r="Y1052" s="29"/>
      <c r="Z1052" s="29"/>
      <c r="AA1052" s="29"/>
      <c r="AB1052" s="29"/>
      <c r="AC1052" s="29"/>
      <c r="AD1052" s="29"/>
      <c r="AE1052" s="29"/>
      <c r="AF1052" s="29"/>
    </row>
    <row r="1053">
      <c r="A1053" s="31">
        <v>1052.0</v>
      </c>
      <c r="B1053" s="31" t="s">
        <v>124</v>
      </c>
      <c r="C1053" s="31" t="s">
        <v>1791</v>
      </c>
      <c r="D1053" s="31" t="s">
        <v>1797</v>
      </c>
      <c r="E1053" s="31" t="s">
        <v>67</v>
      </c>
      <c r="F1053" s="31">
        <v>3.0</v>
      </c>
      <c r="G1053" s="31" t="s">
        <v>97</v>
      </c>
      <c r="H1053" s="31" t="s">
        <v>307</v>
      </c>
      <c r="I1053" s="35"/>
      <c r="J1053" s="33"/>
      <c r="K1053" s="34"/>
      <c r="L1053" s="35"/>
      <c r="M1053" s="35"/>
      <c r="N1053" s="35"/>
      <c r="O1053" s="35"/>
      <c r="P1053" s="31" t="s">
        <v>71</v>
      </c>
      <c r="Q1053" s="33"/>
      <c r="R1053" s="33"/>
      <c r="S1053" s="35"/>
      <c r="T1053" s="33"/>
      <c r="U1053" s="31" t="s">
        <v>61</v>
      </c>
      <c r="V1053" s="35"/>
      <c r="W1053" s="29"/>
      <c r="X1053" s="29"/>
      <c r="Y1053" s="29"/>
      <c r="Z1053" s="29"/>
      <c r="AA1053" s="29"/>
      <c r="AB1053" s="29"/>
      <c r="AC1053" s="29"/>
      <c r="AD1053" s="29"/>
      <c r="AE1053" s="29"/>
      <c r="AF1053" s="29"/>
    </row>
    <row r="1054">
      <c r="A1054" s="31">
        <v>1053.0</v>
      </c>
      <c r="B1054" s="31" t="s">
        <v>124</v>
      </c>
      <c r="C1054" s="31" t="s">
        <v>1791</v>
      </c>
      <c r="D1054" s="31" t="s">
        <v>1798</v>
      </c>
      <c r="E1054" s="31" t="s">
        <v>67</v>
      </c>
      <c r="F1054" s="31">
        <v>2.0</v>
      </c>
      <c r="G1054" s="31" t="s">
        <v>97</v>
      </c>
      <c r="H1054" s="31" t="s">
        <v>307</v>
      </c>
      <c r="I1054" s="35"/>
      <c r="J1054" s="33"/>
      <c r="K1054" s="34"/>
      <c r="L1054" s="35"/>
      <c r="M1054" s="35"/>
      <c r="N1054" s="35"/>
      <c r="O1054" s="35"/>
      <c r="P1054" s="31" t="s">
        <v>71</v>
      </c>
      <c r="Q1054" s="33"/>
      <c r="R1054" s="33"/>
      <c r="S1054" s="35"/>
      <c r="T1054" s="33"/>
      <c r="U1054" s="31" t="s">
        <v>61</v>
      </c>
      <c r="V1054" s="35"/>
      <c r="W1054" s="29"/>
      <c r="X1054" s="29"/>
      <c r="Y1054" s="29"/>
      <c r="Z1054" s="29"/>
      <c r="AA1054" s="29"/>
      <c r="AB1054" s="29"/>
      <c r="AC1054" s="29"/>
      <c r="AD1054" s="29"/>
      <c r="AE1054" s="29"/>
      <c r="AF1054" s="29"/>
    </row>
    <row r="1055">
      <c r="A1055" s="31">
        <v>1054.0</v>
      </c>
      <c r="B1055" s="31" t="s">
        <v>124</v>
      </c>
      <c r="C1055" s="31" t="s">
        <v>1799</v>
      </c>
      <c r="D1055" s="31" t="s">
        <v>1800</v>
      </c>
      <c r="E1055" s="31" t="s">
        <v>67</v>
      </c>
      <c r="F1055" s="31">
        <v>2.0</v>
      </c>
      <c r="G1055" s="31" t="s">
        <v>97</v>
      </c>
      <c r="H1055" s="31" t="s">
        <v>307</v>
      </c>
      <c r="I1055" s="35"/>
      <c r="J1055" s="33"/>
      <c r="K1055" s="34"/>
      <c r="L1055" s="35"/>
      <c r="M1055" s="35"/>
      <c r="N1055" s="35"/>
      <c r="O1055" s="35"/>
      <c r="P1055" s="31" t="s">
        <v>71</v>
      </c>
      <c r="Q1055" s="33"/>
      <c r="R1055" s="33"/>
      <c r="S1055" s="35"/>
      <c r="T1055" s="33"/>
      <c r="U1055" s="31" t="s">
        <v>61</v>
      </c>
      <c r="V1055" s="35"/>
      <c r="W1055" s="29"/>
      <c r="X1055" s="29"/>
      <c r="Y1055" s="29"/>
      <c r="Z1055" s="29"/>
      <c r="AA1055" s="29"/>
      <c r="AB1055" s="29"/>
      <c r="AC1055" s="29"/>
      <c r="AD1055" s="29"/>
      <c r="AE1055" s="29"/>
      <c r="AF1055" s="29"/>
    </row>
    <row r="1056">
      <c r="A1056" s="31">
        <v>1055.0</v>
      </c>
      <c r="B1056" s="31" t="s">
        <v>92</v>
      </c>
      <c r="C1056" s="31" t="s">
        <v>334</v>
      </c>
      <c r="D1056" s="31" t="s">
        <v>1801</v>
      </c>
      <c r="E1056" s="31" t="s">
        <v>67</v>
      </c>
      <c r="F1056" s="31">
        <v>2.0</v>
      </c>
      <c r="G1056" s="31" t="s">
        <v>97</v>
      </c>
      <c r="H1056" s="31" t="s">
        <v>307</v>
      </c>
      <c r="I1056" s="35"/>
      <c r="J1056" s="33"/>
      <c r="K1056" s="34"/>
      <c r="L1056" s="35"/>
      <c r="M1056" s="35"/>
      <c r="N1056" s="35"/>
      <c r="O1056" s="35"/>
      <c r="P1056" s="31" t="s">
        <v>71</v>
      </c>
      <c r="Q1056" s="33"/>
      <c r="R1056" s="33"/>
      <c r="S1056" s="35"/>
      <c r="T1056" s="33"/>
      <c r="U1056" s="31" t="s">
        <v>61</v>
      </c>
      <c r="V1056" s="35"/>
      <c r="W1056" s="29"/>
      <c r="X1056" s="29"/>
      <c r="Y1056" s="29"/>
      <c r="Z1056" s="29"/>
      <c r="AA1056" s="29"/>
      <c r="AB1056" s="29"/>
      <c r="AC1056" s="29"/>
      <c r="AD1056" s="29"/>
      <c r="AE1056" s="29"/>
      <c r="AF1056" s="29"/>
    </row>
    <row r="1057">
      <c r="A1057" s="31">
        <v>1056.0</v>
      </c>
      <c r="B1057" s="31" t="s">
        <v>124</v>
      </c>
      <c r="C1057" s="31" t="s">
        <v>55</v>
      </c>
      <c r="D1057" s="31" t="s">
        <v>1802</v>
      </c>
      <c r="E1057" s="31" t="s">
        <v>67</v>
      </c>
      <c r="F1057" s="31">
        <v>3.0</v>
      </c>
      <c r="G1057" s="31" t="s">
        <v>97</v>
      </c>
      <c r="H1057" s="31" t="s">
        <v>307</v>
      </c>
      <c r="I1057" s="35"/>
      <c r="J1057" s="33"/>
      <c r="K1057" s="34"/>
      <c r="L1057" s="35"/>
      <c r="M1057" s="35"/>
      <c r="N1057" s="35"/>
      <c r="O1057" s="35"/>
      <c r="P1057" s="31" t="s">
        <v>71</v>
      </c>
      <c r="Q1057" s="33"/>
      <c r="R1057" s="33"/>
      <c r="S1057" s="35"/>
      <c r="T1057" s="33"/>
      <c r="U1057" s="31" t="s">
        <v>123</v>
      </c>
      <c r="V1057" s="35"/>
      <c r="W1057" s="29"/>
      <c r="X1057" s="29"/>
      <c r="Y1057" s="29"/>
      <c r="Z1057" s="29"/>
      <c r="AA1057" s="29"/>
      <c r="AB1057" s="29"/>
      <c r="AC1057" s="29"/>
      <c r="AD1057" s="29"/>
      <c r="AE1057" s="29"/>
      <c r="AF1057" s="29"/>
    </row>
    <row r="1058">
      <c r="A1058" s="31">
        <v>1057.0</v>
      </c>
      <c r="B1058" s="31" t="s">
        <v>62</v>
      </c>
      <c r="C1058" s="31" t="s">
        <v>1803</v>
      </c>
      <c r="D1058" s="31" t="s">
        <v>1804</v>
      </c>
      <c r="E1058" s="31" t="s">
        <v>67</v>
      </c>
      <c r="F1058" s="31">
        <v>3.0</v>
      </c>
      <c r="G1058" s="31" t="s">
        <v>97</v>
      </c>
      <c r="H1058" s="31" t="s">
        <v>307</v>
      </c>
      <c r="I1058" s="35"/>
      <c r="J1058" s="33"/>
      <c r="K1058" s="34"/>
      <c r="L1058" s="35"/>
      <c r="M1058" s="35"/>
      <c r="N1058" s="35"/>
      <c r="O1058" s="35"/>
      <c r="P1058" s="31" t="s">
        <v>71</v>
      </c>
      <c r="Q1058" s="33"/>
      <c r="R1058" s="33"/>
      <c r="S1058" s="35"/>
      <c r="T1058" s="33"/>
      <c r="U1058" s="35"/>
      <c r="V1058" s="35"/>
      <c r="W1058" s="29"/>
      <c r="X1058" s="29"/>
      <c r="Y1058" s="29"/>
      <c r="Z1058" s="29"/>
      <c r="AA1058" s="29"/>
      <c r="AB1058" s="29"/>
      <c r="AC1058" s="29"/>
      <c r="AD1058" s="29"/>
      <c r="AE1058" s="29"/>
      <c r="AF1058" s="29"/>
    </row>
    <row r="1059">
      <c r="A1059" s="31">
        <v>1058.0</v>
      </c>
      <c r="B1059" s="31" t="s">
        <v>54</v>
      </c>
      <c r="C1059" s="31" t="s">
        <v>398</v>
      </c>
      <c r="D1059" s="31" t="s">
        <v>1805</v>
      </c>
      <c r="E1059" s="31" t="s">
        <v>67</v>
      </c>
      <c r="F1059" s="31">
        <v>2.0</v>
      </c>
      <c r="G1059" s="31" t="s">
        <v>97</v>
      </c>
      <c r="H1059" s="32">
        <v>44876.0</v>
      </c>
      <c r="I1059" s="35"/>
      <c r="J1059" s="33"/>
      <c r="K1059" s="34"/>
      <c r="L1059" s="35"/>
      <c r="M1059" s="35"/>
      <c r="N1059" s="35"/>
      <c r="O1059" s="35"/>
      <c r="P1059" s="31" t="s">
        <v>71</v>
      </c>
      <c r="Q1059" s="33"/>
      <c r="R1059" s="33"/>
      <c r="S1059" s="35"/>
      <c r="T1059" s="33"/>
      <c r="U1059" s="31" t="s">
        <v>61</v>
      </c>
      <c r="V1059" s="35"/>
      <c r="W1059" s="29"/>
      <c r="X1059" s="29"/>
      <c r="Y1059" s="29"/>
      <c r="Z1059" s="29"/>
      <c r="AA1059" s="29"/>
      <c r="AB1059" s="29"/>
      <c r="AC1059" s="29"/>
      <c r="AD1059" s="29"/>
      <c r="AE1059" s="29"/>
      <c r="AF1059" s="29"/>
    </row>
    <row r="1060">
      <c r="A1060" s="31">
        <v>1059.0</v>
      </c>
      <c r="B1060" s="31" t="s">
        <v>144</v>
      </c>
      <c r="C1060" s="31" t="s">
        <v>205</v>
      </c>
      <c r="D1060" s="31" t="s">
        <v>1806</v>
      </c>
      <c r="E1060" s="31" t="s">
        <v>347</v>
      </c>
      <c r="F1060" s="31">
        <v>1.0</v>
      </c>
      <c r="G1060" s="31" t="s">
        <v>97</v>
      </c>
      <c r="H1060" s="32">
        <v>44882.0</v>
      </c>
      <c r="I1060" s="35"/>
      <c r="J1060" s="33"/>
      <c r="K1060" s="34"/>
      <c r="L1060" s="35"/>
      <c r="M1060" s="35"/>
      <c r="N1060" s="35"/>
      <c r="O1060" s="35"/>
      <c r="P1060" s="31" t="s">
        <v>71</v>
      </c>
      <c r="Q1060" s="33"/>
      <c r="R1060" s="33"/>
      <c r="S1060" s="31" t="s">
        <v>90</v>
      </c>
      <c r="T1060" s="32">
        <v>44887.0</v>
      </c>
      <c r="U1060" s="31" t="s">
        <v>61</v>
      </c>
      <c r="V1060" s="35"/>
      <c r="W1060" s="29"/>
      <c r="X1060" s="29"/>
      <c r="Y1060" s="29"/>
      <c r="Z1060" s="29"/>
      <c r="AA1060" s="29"/>
      <c r="AB1060" s="29"/>
      <c r="AC1060" s="29"/>
      <c r="AD1060" s="29"/>
      <c r="AE1060" s="29"/>
      <c r="AF1060" s="29"/>
    </row>
    <row r="1061">
      <c r="A1061" s="31">
        <v>1060.0</v>
      </c>
      <c r="B1061" s="31" t="s">
        <v>74</v>
      </c>
      <c r="C1061" s="31" t="s">
        <v>1413</v>
      </c>
      <c r="D1061" s="31" t="s">
        <v>1807</v>
      </c>
      <c r="E1061" s="31" t="s">
        <v>57</v>
      </c>
      <c r="F1061" s="31">
        <v>2.0</v>
      </c>
      <c r="G1061" s="31" t="s">
        <v>1209</v>
      </c>
      <c r="H1061" s="32">
        <v>44858.0</v>
      </c>
      <c r="I1061" s="35"/>
      <c r="J1061" s="33"/>
      <c r="K1061" s="34"/>
      <c r="L1061" s="35"/>
      <c r="M1061" s="35"/>
      <c r="N1061" s="35"/>
      <c r="O1061" s="31" t="s">
        <v>1808</v>
      </c>
      <c r="P1061" s="31" t="s">
        <v>71</v>
      </c>
      <c r="Q1061" s="33"/>
      <c r="R1061" s="33"/>
      <c r="S1061" s="35"/>
      <c r="T1061" s="33"/>
      <c r="U1061" s="35"/>
      <c r="V1061" s="35"/>
      <c r="W1061" s="29"/>
      <c r="X1061" s="29"/>
      <c r="Y1061" s="29"/>
      <c r="Z1061" s="29"/>
      <c r="AA1061" s="29"/>
      <c r="AB1061" s="29"/>
      <c r="AC1061" s="29"/>
      <c r="AD1061" s="29"/>
      <c r="AE1061" s="29"/>
      <c r="AF1061" s="29"/>
    </row>
    <row r="1062">
      <c r="A1062" s="31">
        <v>1061.0</v>
      </c>
      <c r="B1062" s="31" t="s">
        <v>54</v>
      </c>
      <c r="C1062" s="31" t="s">
        <v>1410</v>
      </c>
      <c r="D1062" s="31" t="s">
        <v>1809</v>
      </c>
      <c r="E1062" s="31" t="s">
        <v>67</v>
      </c>
      <c r="F1062" s="31">
        <v>2.0</v>
      </c>
      <c r="G1062" s="31" t="s">
        <v>1209</v>
      </c>
      <c r="H1062" s="32">
        <v>44861.0</v>
      </c>
      <c r="I1062" s="35"/>
      <c r="J1062" s="33"/>
      <c r="K1062" s="34"/>
      <c r="L1062" s="35"/>
      <c r="M1062" s="35"/>
      <c r="N1062" s="35"/>
      <c r="O1062" s="31" t="s">
        <v>1810</v>
      </c>
      <c r="P1062" s="31" t="s">
        <v>71</v>
      </c>
      <c r="Q1062" s="33"/>
      <c r="R1062" s="33"/>
      <c r="S1062" s="35"/>
      <c r="T1062" s="33"/>
      <c r="U1062" s="35"/>
      <c r="V1062" s="35"/>
      <c r="W1062" s="29"/>
      <c r="X1062" s="29"/>
      <c r="Y1062" s="29"/>
      <c r="Z1062" s="29"/>
      <c r="AA1062" s="29"/>
      <c r="AB1062" s="29"/>
      <c r="AC1062" s="29"/>
      <c r="AD1062" s="29"/>
      <c r="AE1062" s="29"/>
      <c r="AF1062" s="29"/>
    </row>
    <row r="1063">
      <c r="A1063" s="31">
        <v>1062.0</v>
      </c>
      <c r="B1063" s="31" t="s">
        <v>74</v>
      </c>
      <c r="C1063" s="31" t="s">
        <v>1413</v>
      </c>
      <c r="D1063" s="31" t="s">
        <v>1811</v>
      </c>
      <c r="E1063" s="31" t="s">
        <v>67</v>
      </c>
      <c r="F1063" s="31">
        <v>2.0</v>
      </c>
      <c r="G1063" s="31" t="s">
        <v>1209</v>
      </c>
      <c r="H1063" s="32">
        <v>44862.0</v>
      </c>
      <c r="I1063" s="35"/>
      <c r="J1063" s="33"/>
      <c r="K1063" s="34"/>
      <c r="L1063" s="35"/>
      <c r="M1063" s="35"/>
      <c r="N1063" s="35"/>
      <c r="O1063" s="31" t="s">
        <v>1812</v>
      </c>
      <c r="P1063" s="31" t="s">
        <v>71</v>
      </c>
      <c r="Q1063" s="33"/>
      <c r="R1063" s="33"/>
      <c r="S1063" s="35"/>
      <c r="T1063" s="33"/>
      <c r="U1063" s="35"/>
      <c r="V1063" s="35"/>
      <c r="W1063" s="29"/>
      <c r="X1063" s="29"/>
      <c r="Y1063" s="29"/>
      <c r="Z1063" s="29"/>
      <c r="AA1063" s="29"/>
      <c r="AB1063" s="29"/>
      <c r="AC1063" s="29"/>
      <c r="AD1063" s="29"/>
      <c r="AE1063" s="29"/>
      <c r="AF1063" s="29"/>
    </row>
    <row r="1064">
      <c r="A1064" s="31">
        <v>1063.0</v>
      </c>
      <c r="B1064" s="31" t="s">
        <v>544</v>
      </c>
      <c r="C1064" s="31" t="s">
        <v>1410</v>
      </c>
      <c r="D1064" s="31" t="s">
        <v>1813</v>
      </c>
      <c r="E1064" s="31" t="s">
        <v>67</v>
      </c>
      <c r="F1064" s="31">
        <v>2.0</v>
      </c>
      <c r="G1064" s="31" t="s">
        <v>1209</v>
      </c>
      <c r="H1064" s="32">
        <v>44865.0</v>
      </c>
      <c r="I1064" s="35"/>
      <c r="J1064" s="33"/>
      <c r="K1064" s="34"/>
      <c r="L1064" s="35"/>
      <c r="M1064" s="35"/>
      <c r="N1064" s="35"/>
      <c r="O1064" s="31" t="s">
        <v>1814</v>
      </c>
      <c r="P1064" s="31" t="s">
        <v>71</v>
      </c>
      <c r="Q1064" s="33"/>
      <c r="R1064" s="33"/>
      <c r="S1064" s="35"/>
      <c r="T1064" s="33"/>
      <c r="U1064" s="35"/>
      <c r="V1064" s="35"/>
      <c r="W1064" s="29"/>
      <c r="X1064" s="29"/>
      <c r="Y1064" s="29"/>
      <c r="Z1064" s="29"/>
      <c r="AA1064" s="29"/>
      <c r="AB1064" s="29"/>
      <c r="AC1064" s="29"/>
      <c r="AD1064" s="29"/>
      <c r="AE1064" s="29"/>
      <c r="AF1064" s="29"/>
    </row>
    <row r="1065">
      <c r="A1065" s="31">
        <v>1064.0</v>
      </c>
      <c r="B1065" s="31" t="s">
        <v>690</v>
      </c>
      <c r="C1065" s="31" t="s">
        <v>1413</v>
      </c>
      <c r="D1065" s="31" t="s">
        <v>1815</v>
      </c>
      <c r="E1065" s="31" t="s">
        <v>67</v>
      </c>
      <c r="F1065" s="31">
        <v>2.0</v>
      </c>
      <c r="G1065" s="31" t="s">
        <v>1209</v>
      </c>
      <c r="H1065" s="32">
        <v>44865.0</v>
      </c>
      <c r="I1065" s="35"/>
      <c r="J1065" s="33"/>
      <c r="K1065" s="34"/>
      <c r="L1065" s="35"/>
      <c r="M1065" s="35"/>
      <c r="N1065" s="35"/>
      <c r="O1065" s="31" t="s">
        <v>1816</v>
      </c>
      <c r="P1065" s="31" t="s">
        <v>71</v>
      </c>
      <c r="Q1065" s="33"/>
      <c r="R1065" s="33"/>
      <c r="S1065" s="35"/>
      <c r="T1065" s="33"/>
      <c r="U1065" s="35"/>
      <c r="V1065" s="35"/>
      <c r="W1065" s="29"/>
      <c r="X1065" s="29"/>
      <c r="Y1065" s="29"/>
      <c r="Z1065" s="29"/>
      <c r="AA1065" s="29"/>
      <c r="AB1065" s="29"/>
      <c r="AC1065" s="29"/>
      <c r="AD1065" s="29"/>
      <c r="AE1065" s="29"/>
      <c r="AF1065" s="29"/>
    </row>
    <row r="1066">
      <c r="A1066" s="31">
        <v>1065.0</v>
      </c>
      <c r="B1066" s="31" t="s">
        <v>544</v>
      </c>
      <c r="C1066" s="31" t="s">
        <v>1410</v>
      </c>
      <c r="D1066" s="31" t="s">
        <v>1817</v>
      </c>
      <c r="E1066" s="31" t="s">
        <v>67</v>
      </c>
      <c r="F1066" s="31">
        <v>2.0</v>
      </c>
      <c r="G1066" s="31" t="s">
        <v>1209</v>
      </c>
      <c r="H1066" s="32">
        <v>44866.0</v>
      </c>
      <c r="I1066" s="35"/>
      <c r="J1066" s="33"/>
      <c r="K1066" s="34"/>
      <c r="L1066" s="35"/>
      <c r="M1066" s="35"/>
      <c r="N1066" s="35"/>
      <c r="O1066" s="31" t="s">
        <v>1818</v>
      </c>
      <c r="P1066" s="31" t="s">
        <v>71</v>
      </c>
      <c r="Q1066" s="33"/>
      <c r="R1066" s="33"/>
      <c r="S1066" s="35"/>
      <c r="T1066" s="33"/>
      <c r="U1066" s="35"/>
      <c r="V1066" s="35"/>
      <c r="W1066" s="29"/>
      <c r="X1066" s="29"/>
      <c r="Y1066" s="29"/>
      <c r="Z1066" s="29"/>
      <c r="AA1066" s="29"/>
      <c r="AB1066" s="29"/>
      <c r="AC1066" s="29"/>
      <c r="AD1066" s="29"/>
      <c r="AE1066" s="29"/>
      <c r="AF1066" s="29"/>
    </row>
    <row r="1067">
      <c r="A1067" s="31">
        <v>1066.0</v>
      </c>
      <c r="B1067" s="31" t="s">
        <v>124</v>
      </c>
      <c r="C1067" s="31" t="s">
        <v>1413</v>
      </c>
      <c r="D1067" s="31" t="s">
        <v>1819</v>
      </c>
      <c r="E1067" s="31" t="s">
        <v>67</v>
      </c>
      <c r="F1067" s="31">
        <v>2.0</v>
      </c>
      <c r="G1067" s="31" t="s">
        <v>1209</v>
      </c>
      <c r="H1067" s="32">
        <v>44867.0</v>
      </c>
      <c r="I1067" s="35"/>
      <c r="J1067" s="33"/>
      <c r="K1067" s="34"/>
      <c r="L1067" s="35"/>
      <c r="M1067" s="35"/>
      <c r="N1067" s="35"/>
      <c r="O1067" s="31" t="s">
        <v>1820</v>
      </c>
      <c r="P1067" s="31" t="s">
        <v>71</v>
      </c>
      <c r="Q1067" s="33"/>
      <c r="R1067" s="33"/>
      <c r="S1067" s="35"/>
      <c r="T1067" s="33"/>
      <c r="U1067" s="35"/>
      <c r="V1067" s="35"/>
      <c r="W1067" s="29"/>
      <c r="X1067" s="29"/>
      <c r="Y1067" s="29"/>
      <c r="Z1067" s="29"/>
      <c r="AA1067" s="29"/>
      <c r="AB1067" s="29"/>
      <c r="AC1067" s="29"/>
      <c r="AD1067" s="29"/>
      <c r="AE1067" s="29"/>
      <c r="AF1067" s="29"/>
    </row>
    <row r="1068">
      <c r="A1068" s="31">
        <v>1067.0</v>
      </c>
      <c r="B1068" s="31" t="s">
        <v>62</v>
      </c>
      <c r="C1068" s="31" t="s">
        <v>1821</v>
      </c>
      <c r="D1068" s="31" t="s">
        <v>1822</v>
      </c>
      <c r="E1068" s="31" t="s">
        <v>67</v>
      </c>
      <c r="F1068" s="31">
        <v>2.0</v>
      </c>
      <c r="G1068" s="31" t="s">
        <v>1209</v>
      </c>
      <c r="H1068" s="32">
        <v>44872.0</v>
      </c>
      <c r="I1068" s="35"/>
      <c r="J1068" s="33"/>
      <c r="K1068" s="34"/>
      <c r="L1068" s="35"/>
      <c r="M1068" s="35"/>
      <c r="N1068" s="35"/>
      <c r="O1068" s="31" t="s">
        <v>1823</v>
      </c>
      <c r="P1068" s="31" t="s">
        <v>71</v>
      </c>
      <c r="Q1068" s="33"/>
      <c r="R1068" s="33"/>
      <c r="S1068" s="35"/>
      <c r="T1068" s="33"/>
      <c r="U1068" s="35"/>
      <c r="V1068" s="35"/>
      <c r="W1068" s="29"/>
      <c r="X1068" s="29"/>
      <c r="Y1068" s="29"/>
      <c r="Z1068" s="29"/>
      <c r="AA1068" s="29"/>
      <c r="AB1068" s="29"/>
      <c r="AC1068" s="29"/>
      <c r="AD1068" s="29"/>
      <c r="AE1068" s="29"/>
      <c r="AF1068" s="29"/>
    </row>
    <row r="1069">
      <c r="A1069" s="31">
        <v>1068.0</v>
      </c>
      <c r="B1069" s="31" t="s">
        <v>74</v>
      </c>
      <c r="C1069" s="31" t="s">
        <v>1413</v>
      </c>
      <c r="D1069" s="31" t="s">
        <v>1824</v>
      </c>
      <c r="E1069" s="31" t="s">
        <v>67</v>
      </c>
      <c r="F1069" s="31">
        <v>2.0</v>
      </c>
      <c r="G1069" s="31" t="s">
        <v>1209</v>
      </c>
      <c r="H1069" s="32">
        <v>44874.0</v>
      </c>
      <c r="I1069" s="35"/>
      <c r="J1069" s="33"/>
      <c r="K1069" s="34"/>
      <c r="L1069" s="35"/>
      <c r="M1069" s="35"/>
      <c r="N1069" s="35"/>
      <c r="O1069" s="31" t="s">
        <v>1825</v>
      </c>
      <c r="P1069" s="31" t="s">
        <v>71</v>
      </c>
      <c r="Q1069" s="33"/>
      <c r="R1069" s="33"/>
      <c r="S1069" s="35"/>
      <c r="T1069" s="33"/>
      <c r="U1069" s="35"/>
      <c r="V1069" s="35"/>
      <c r="W1069" s="29"/>
      <c r="X1069" s="29"/>
      <c r="Y1069" s="29"/>
      <c r="Z1069" s="29"/>
      <c r="AA1069" s="29"/>
      <c r="AB1069" s="29"/>
      <c r="AC1069" s="29"/>
      <c r="AD1069" s="29"/>
      <c r="AE1069" s="29"/>
      <c r="AF1069" s="29"/>
    </row>
    <row r="1070">
      <c r="A1070" s="31">
        <v>1069.0</v>
      </c>
      <c r="B1070" s="31" t="s">
        <v>54</v>
      </c>
      <c r="C1070" s="31" t="s">
        <v>1413</v>
      </c>
      <c r="D1070" s="31" t="s">
        <v>1826</v>
      </c>
      <c r="E1070" s="31" t="s">
        <v>67</v>
      </c>
      <c r="F1070" s="31">
        <v>2.0</v>
      </c>
      <c r="G1070" s="31" t="s">
        <v>1209</v>
      </c>
      <c r="H1070" s="32">
        <v>44874.0</v>
      </c>
      <c r="I1070" s="35"/>
      <c r="J1070" s="33"/>
      <c r="K1070" s="34"/>
      <c r="L1070" s="35"/>
      <c r="M1070" s="35"/>
      <c r="N1070" s="35"/>
      <c r="O1070" s="31" t="s">
        <v>1827</v>
      </c>
      <c r="P1070" s="31" t="s">
        <v>71</v>
      </c>
      <c r="Q1070" s="33"/>
      <c r="R1070" s="33"/>
      <c r="S1070" s="35"/>
      <c r="T1070" s="33"/>
      <c r="U1070" s="35"/>
      <c r="V1070" s="35"/>
      <c r="W1070" s="29"/>
      <c r="X1070" s="29"/>
      <c r="Y1070" s="29"/>
      <c r="Z1070" s="29"/>
      <c r="AA1070" s="29"/>
      <c r="AB1070" s="29"/>
      <c r="AC1070" s="29"/>
      <c r="AD1070" s="29"/>
      <c r="AE1070" s="29"/>
      <c r="AF1070" s="29"/>
    </row>
    <row r="1071">
      <c r="A1071" s="31">
        <v>1070.0</v>
      </c>
      <c r="B1071" s="31" t="s">
        <v>62</v>
      </c>
      <c r="C1071" s="31" t="s">
        <v>1410</v>
      </c>
      <c r="D1071" s="31" t="s">
        <v>1828</v>
      </c>
      <c r="E1071" s="31" t="s">
        <v>152</v>
      </c>
      <c r="F1071" s="31">
        <v>2.0</v>
      </c>
      <c r="G1071" s="31" t="s">
        <v>1209</v>
      </c>
      <c r="H1071" s="32">
        <v>44880.0</v>
      </c>
      <c r="I1071" s="35"/>
      <c r="J1071" s="33"/>
      <c r="K1071" s="34"/>
      <c r="L1071" s="35"/>
      <c r="M1071" s="35"/>
      <c r="N1071" s="35"/>
      <c r="O1071" s="31" t="s">
        <v>1829</v>
      </c>
      <c r="P1071" s="31" t="s">
        <v>71</v>
      </c>
      <c r="Q1071" s="33"/>
      <c r="R1071" s="33"/>
      <c r="S1071" s="35"/>
      <c r="T1071" s="33"/>
      <c r="U1071" s="35"/>
      <c r="V1071" s="35"/>
      <c r="W1071" s="29"/>
      <c r="X1071" s="29"/>
      <c r="Y1071" s="29"/>
      <c r="Z1071" s="29"/>
      <c r="AA1071" s="29"/>
      <c r="AB1071" s="29"/>
      <c r="AC1071" s="29"/>
      <c r="AD1071" s="29"/>
      <c r="AE1071" s="29"/>
      <c r="AF1071" s="29"/>
    </row>
    <row r="1072">
      <c r="A1072" s="31">
        <v>1071.0</v>
      </c>
      <c r="B1072" s="31" t="s">
        <v>54</v>
      </c>
      <c r="C1072" s="31" t="s">
        <v>1410</v>
      </c>
      <c r="D1072" s="31" t="s">
        <v>1830</v>
      </c>
      <c r="E1072" s="31" t="s">
        <v>120</v>
      </c>
      <c r="F1072" s="31">
        <v>2.0</v>
      </c>
      <c r="G1072" s="31" t="s">
        <v>1209</v>
      </c>
      <c r="H1072" s="32">
        <v>44882.0</v>
      </c>
      <c r="I1072" s="35"/>
      <c r="J1072" s="33"/>
      <c r="K1072" s="34"/>
      <c r="L1072" s="35"/>
      <c r="M1072" s="35"/>
      <c r="N1072" s="35"/>
      <c r="O1072" s="31" t="s">
        <v>1831</v>
      </c>
      <c r="P1072" s="31" t="s">
        <v>71</v>
      </c>
      <c r="Q1072" s="33"/>
      <c r="R1072" s="33"/>
      <c r="S1072" s="35"/>
      <c r="T1072" s="33"/>
      <c r="U1072" s="35"/>
      <c r="V1072" s="35"/>
      <c r="W1072" s="29"/>
      <c r="X1072" s="29"/>
      <c r="Y1072" s="29"/>
      <c r="Z1072" s="29"/>
      <c r="AA1072" s="29"/>
      <c r="AB1072" s="29"/>
      <c r="AC1072" s="29"/>
      <c r="AD1072" s="29"/>
      <c r="AE1072" s="29"/>
      <c r="AF1072" s="29"/>
    </row>
    <row r="1073">
      <c r="A1073" s="31">
        <v>1072.0</v>
      </c>
      <c r="B1073" s="31" t="s">
        <v>62</v>
      </c>
      <c r="C1073" s="31" t="s">
        <v>1413</v>
      </c>
      <c r="D1073" s="31" t="s">
        <v>1832</v>
      </c>
      <c r="E1073" s="31" t="s">
        <v>57</v>
      </c>
      <c r="F1073" s="31">
        <v>2.0</v>
      </c>
      <c r="G1073" s="31" t="s">
        <v>1209</v>
      </c>
      <c r="H1073" s="32">
        <v>44882.0</v>
      </c>
      <c r="I1073" s="35"/>
      <c r="J1073" s="33"/>
      <c r="K1073" s="34"/>
      <c r="L1073" s="35"/>
      <c r="M1073" s="35"/>
      <c r="N1073" s="35"/>
      <c r="O1073" s="31" t="s">
        <v>1833</v>
      </c>
      <c r="P1073" s="31" t="s">
        <v>71</v>
      </c>
      <c r="Q1073" s="33"/>
      <c r="R1073" s="33"/>
      <c r="S1073" s="35"/>
      <c r="T1073" s="33"/>
      <c r="U1073" s="35"/>
      <c r="V1073" s="35"/>
      <c r="W1073" s="29"/>
      <c r="X1073" s="29"/>
      <c r="Y1073" s="29"/>
      <c r="Z1073" s="29"/>
      <c r="AA1073" s="29"/>
      <c r="AB1073" s="29"/>
      <c r="AC1073" s="29"/>
      <c r="AD1073" s="29"/>
      <c r="AE1073" s="29"/>
      <c r="AF1073" s="29"/>
    </row>
    <row r="1074">
      <c r="A1074" s="31">
        <v>1073.0</v>
      </c>
      <c r="B1074" s="31" t="s">
        <v>74</v>
      </c>
      <c r="C1074" s="31" t="s">
        <v>1413</v>
      </c>
      <c r="D1074" s="31" t="s">
        <v>1834</v>
      </c>
      <c r="E1074" s="31" t="s">
        <v>152</v>
      </c>
      <c r="F1074" s="31">
        <v>1.0</v>
      </c>
      <c r="G1074" s="31" t="s">
        <v>1209</v>
      </c>
      <c r="H1074" s="32">
        <v>44883.0</v>
      </c>
      <c r="I1074" s="35"/>
      <c r="J1074" s="33"/>
      <c r="K1074" s="34"/>
      <c r="L1074" s="35"/>
      <c r="M1074" s="35"/>
      <c r="N1074" s="35"/>
      <c r="O1074" s="31" t="s">
        <v>1835</v>
      </c>
      <c r="P1074" s="31" t="s">
        <v>71</v>
      </c>
      <c r="Q1074" s="33"/>
      <c r="R1074" s="33"/>
      <c r="S1074" s="35"/>
      <c r="T1074" s="33"/>
      <c r="U1074" s="35"/>
      <c r="V1074" s="35"/>
      <c r="W1074" s="29"/>
      <c r="X1074" s="29"/>
      <c r="Y1074" s="29"/>
      <c r="Z1074" s="29"/>
      <c r="AA1074" s="29"/>
      <c r="AB1074" s="29"/>
      <c r="AC1074" s="29"/>
      <c r="AD1074" s="29"/>
      <c r="AE1074" s="29"/>
      <c r="AF1074" s="29"/>
    </row>
    <row r="1075">
      <c r="A1075" s="31">
        <v>1074.0</v>
      </c>
      <c r="B1075" s="31" t="s">
        <v>74</v>
      </c>
      <c r="C1075" s="31" t="s">
        <v>1413</v>
      </c>
      <c r="D1075" s="31" t="s">
        <v>1836</v>
      </c>
      <c r="E1075" s="31" t="s">
        <v>130</v>
      </c>
      <c r="F1075" s="31">
        <v>1.0</v>
      </c>
      <c r="G1075" s="31" t="s">
        <v>1209</v>
      </c>
      <c r="H1075" s="32">
        <v>44886.0</v>
      </c>
      <c r="I1075" s="35"/>
      <c r="J1075" s="33"/>
      <c r="K1075" s="34"/>
      <c r="L1075" s="35"/>
      <c r="M1075" s="35"/>
      <c r="N1075" s="35"/>
      <c r="O1075" s="31" t="s">
        <v>1837</v>
      </c>
      <c r="P1075" s="31" t="s">
        <v>71</v>
      </c>
      <c r="Q1075" s="33"/>
      <c r="R1075" s="33"/>
      <c r="S1075" s="35"/>
      <c r="T1075" s="33"/>
      <c r="U1075" s="35"/>
      <c r="V1075" s="35"/>
      <c r="W1075" s="29"/>
      <c r="X1075" s="29"/>
      <c r="Y1075" s="29"/>
      <c r="Z1075" s="29"/>
      <c r="AA1075" s="29"/>
      <c r="AB1075" s="29"/>
      <c r="AC1075" s="29"/>
      <c r="AD1075" s="29"/>
      <c r="AE1075" s="29"/>
      <c r="AF1075" s="29"/>
    </row>
    <row r="1076">
      <c r="A1076" s="31">
        <v>1075.0</v>
      </c>
      <c r="B1076" s="31" t="s">
        <v>74</v>
      </c>
      <c r="C1076" s="31" t="s">
        <v>1413</v>
      </c>
      <c r="D1076" s="31" t="s">
        <v>1838</v>
      </c>
      <c r="E1076" s="31" t="s">
        <v>130</v>
      </c>
      <c r="F1076" s="31">
        <v>1.0</v>
      </c>
      <c r="G1076" s="31" t="s">
        <v>1209</v>
      </c>
      <c r="H1076" s="32">
        <v>44886.0</v>
      </c>
      <c r="I1076" s="35"/>
      <c r="J1076" s="33"/>
      <c r="K1076" s="34"/>
      <c r="L1076" s="35"/>
      <c r="M1076" s="35"/>
      <c r="N1076" s="35"/>
      <c r="O1076" s="31" t="s">
        <v>1839</v>
      </c>
      <c r="P1076" s="31" t="s">
        <v>71</v>
      </c>
      <c r="Q1076" s="33"/>
      <c r="R1076" s="33"/>
      <c r="S1076" s="35"/>
      <c r="T1076" s="33"/>
      <c r="U1076" s="35"/>
      <c r="V1076" s="35"/>
      <c r="W1076" s="29"/>
      <c r="X1076" s="29"/>
      <c r="Y1076" s="29"/>
      <c r="Z1076" s="29"/>
      <c r="AA1076" s="29"/>
      <c r="AB1076" s="29"/>
      <c r="AC1076" s="29"/>
      <c r="AD1076" s="29"/>
      <c r="AE1076" s="29"/>
      <c r="AF1076" s="29"/>
    </row>
    <row r="1077">
      <c r="A1077" s="31">
        <v>1076.0</v>
      </c>
      <c r="B1077" s="31" t="s">
        <v>62</v>
      </c>
      <c r="C1077" s="31" t="s">
        <v>1413</v>
      </c>
      <c r="D1077" s="31" t="s">
        <v>1840</v>
      </c>
      <c r="E1077" s="31" t="s">
        <v>67</v>
      </c>
      <c r="F1077" s="31">
        <v>2.0</v>
      </c>
      <c r="G1077" s="31" t="s">
        <v>1209</v>
      </c>
      <c r="H1077" s="32">
        <v>44887.0</v>
      </c>
      <c r="I1077" s="35"/>
      <c r="J1077" s="33"/>
      <c r="K1077" s="34"/>
      <c r="L1077" s="35"/>
      <c r="M1077" s="35"/>
      <c r="N1077" s="35"/>
      <c r="O1077" s="31" t="s">
        <v>1841</v>
      </c>
      <c r="P1077" s="31" t="s">
        <v>71</v>
      </c>
      <c r="Q1077" s="33"/>
      <c r="R1077" s="33"/>
      <c r="S1077" s="35"/>
      <c r="T1077" s="33"/>
      <c r="U1077" s="35"/>
      <c r="V1077" s="35"/>
      <c r="W1077" s="29"/>
      <c r="X1077" s="29"/>
      <c r="Y1077" s="29"/>
      <c r="Z1077" s="29"/>
      <c r="AA1077" s="29"/>
      <c r="AB1077" s="29"/>
      <c r="AC1077" s="29"/>
      <c r="AD1077" s="29"/>
      <c r="AE1077" s="29"/>
      <c r="AF1077" s="29"/>
    </row>
    <row r="1078">
      <c r="A1078" s="31">
        <v>1077.0</v>
      </c>
      <c r="B1078" s="31" t="s">
        <v>54</v>
      </c>
      <c r="C1078" s="31" t="s">
        <v>1410</v>
      </c>
      <c r="D1078" s="31" t="s">
        <v>1842</v>
      </c>
      <c r="E1078" s="31" t="s">
        <v>67</v>
      </c>
      <c r="F1078" s="31">
        <v>2.0</v>
      </c>
      <c r="G1078" s="31" t="s">
        <v>1209</v>
      </c>
      <c r="H1078" s="32">
        <v>44887.0</v>
      </c>
      <c r="I1078" s="35"/>
      <c r="J1078" s="33"/>
      <c r="K1078" s="34"/>
      <c r="L1078" s="35"/>
      <c r="M1078" s="35"/>
      <c r="N1078" s="35"/>
      <c r="O1078" s="31" t="s">
        <v>1843</v>
      </c>
      <c r="P1078" s="31" t="s">
        <v>71</v>
      </c>
      <c r="Q1078" s="33"/>
      <c r="R1078" s="33"/>
      <c r="S1078" s="35"/>
      <c r="T1078" s="33"/>
      <c r="U1078" s="35"/>
      <c r="V1078" s="35"/>
      <c r="W1078" s="29"/>
      <c r="X1078" s="29"/>
      <c r="Y1078" s="29"/>
      <c r="Z1078" s="29"/>
      <c r="AA1078" s="29"/>
      <c r="AB1078" s="29"/>
      <c r="AC1078" s="29"/>
      <c r="AD1078" s="29"/>
      <c r="AE1078" s="29"/>
      <c r="AF1078" s="29"/>
    </row>
    <row r="1079">
      <c r="A1079" s="31">
        <v>1078.0</v>
      </c>
      <c r="B1079" s="31" t="s">
        <v>74</v>
      </c>
      <c r="C1079" s="31" t="s">
        <v>1413</v>
      </c>
      <c r="D1079" s="31" t="s">
        <v>1844</v>
      </c>
      <c r="E1079" s="31" t="s">
        <v>120</v>
      </c>
      <c r="F1079" s="31">
        <v>2.0</v>
      </c>
      <c r="G1079" s="31" t="s">
        <v>1209</v>
      </c>
      <c r="H1079" s="32">
        <v>44889.0</v>
      </c>
      <c r="I1079" s="35"/>
      <c r="J1079" s="33"/>
      <c r="K1079" s="34"/>
      <c r="L1079" s="35"/>
      <c r="M1079" s="35"/>
      <c r="N1079" s="35"/>
      <c r="O1079" s="31" t="s">
        <v>1845</v>
      </c>
      <c r="P1079" s="31" t="s">
        <v>71</v>
      </c>
      <c r="Q1079" s="33"/>
      <c r="R1079" s="33"/>
      <c r="S1079" s="35"/>
      <c r="T1079" s="33"/>
      <c r="U1079" s="35"/>
      <c r="V1079" s="35"/>
      <c r="W1079" s="29"/>
      <c r="X1079" s="29"/>
      <c r="Y1079" s="29"/>
      <c r="Z1079" s="29"/>
      <c r="AA1079" s="29"/>
      <c r="AB1079" s="29"/>
      <c r="AC1079" s="29"/>
      <c r="AD1079" s="29"/>
      <c r="AE1079" s="29"/>
      <c r="AF1079" s="29"/>
    </row>
    <row r="1080">
      <c r="A1080" s="31">
        <v>1079.0</v>
      </c>
      <c r="B1080" s="31" t="s">
        <v>62</v>
      </c>
      <c r="C1080" s="31" t="s">
        <v>1413</v>
      </c>
      <c r="D1080" s="31" t="s">
        <v>1846</v>
      </c>
      <c r="E1080" s="31" t="s">
        <v>67</v>
      </c>
      <c r="F1080" s="31">
        <v>2.0</v>
      </c>
      <c r="G1080" s="31" t="s">
        <v>1209</v>
      </c>
      <c r="H1080" s="32">
        <v>44890.0</v>
      </c>
      <c r="I1080" s="35"/>
      <c r="J1080" s="33"/>
      <c r="K1080" s="34"/>
      <c r="L1080" s="35"/>
      <c r="M1080" s="35"/>
      <c r="N1080" s="35"/>
      <c r="O1080" s="31" t="s">
        <v>1847</v>
      </c>
      <c r="P1080" s="31" t="s">
        <v>71</v>
      </c>
      <c r="Q1080" s="33"/>
      <c r="R1080" s="33"/>
      <c r="S1080" s="35"/>
      <c r="T1080" s="33"/>
      <c r="U1080" s="35"/>
      <c r="V1080" s="35"/>
      <c r="W1080" s="29"/>
      <c r="X1080" s="29"/>
      <c r="Y1080" s="29"/>
      <c r="Z1080" s="29"/>
      <c r="AA1080" s="29"/>
      <c r="AB1080" s="29"/>
      <c r="AC1080" s="29"/>
      <c r="AD1080" s="29"/>
      <c r="AE1080" s="29"/>
      <c r="AF1080" s="29"/>
    </row>
    <row r="1081">
      <c r="A1081" s="31">
        <v>1080.0</v>
      </c>
      <c r="B1081" s="31" t="s">
        <v>74</v>
      </c>
      <c r="C1081" s="31" t="s">
        <v>1413</v>
      </c>
      <c r="D1081" s="31" t="s">
        <v>1848</v>
      </c>
      <c r="E1081" s="31" t="s">
        <v>67</v>
      </c>
      <c r="F1081" s="31">
        <v>2.0</v>
      </c>
      <c r="G1081" s="31" t="s">
        <v>1209</v>
      </c>
      <c r="H1081" s="32">
        <v>44893.0</v>
      </c>
      <c r="I1081" s="35"/>
      <c r="J1081" s="33"/>
      <c r="K1081" s="34"/>
      <c r="L1081" s="35"/>
      <c r="M1081" s="35"/>
      <c r="N1081" s="35"/>
      <c r="O1081" s="31" t="s">
        <v>1849</v>
      </c>
      <c r="P1081" s="31" t="s">
        <v>71</v>
      </c>
      <c r="Q1081" s="33"/>
      <c r="R1081" s="33"/>
      <c r="S1081" s="35"/>
      <c r="T1081" s="33"/>
      <c r="U1081" s="35"/>
      <c r="V1081" s="35"/>
      <c r="W1081" s="29"/>
      <c r="X1081" s="29"/>
      <c r="Y1081" s="29"/>
      <c r="Z1081" s="29"/>
      <c r="AA1081" s="29"/>
      <c r="AB1081" s="29"/>
      <c r="AC1081" s="29"/>
      <c r="AD1081" s="29"/>
      <c r="AE1081" s="29"/>
      <c r="AF1081" s="29"/>
    </row>
    <row r="1082">
      <c r="A1082" s="31">
        <v>1081.0</v>
      </c>
      <c r="B1082" s="35"/>
      <c r="C1082" s="35"/>
      <c r="D1082" s="35"/>
      <c r="E1082" s="35"/>
      <c r="F1082" s="35"/>
      <c r="G1082" s="35"/>
      <c r="H1082" s="33"/>
      <c r="I1082" s="35"/>
      <c r="J1082" s="33"/>
      <c r="K1082" s="34"/>
      <c r="L1082" s="35"/>
      <c r="M1082" s="35"/>
      <c r="N1082" s="35"/>
      <c r="O1082" s="35"/>
      <c r="P1082" s="33"/>
      <c r="Q1082" s="33"/>
      <c r="R1082" s="33"/>
      <c r="S1082" s="35"/>
      <c r="T1082" s="33"/>
      <c r="U1082" s="35"/>
      <c r="V1082" s="35"/>
      <c r="W1082" s="29"/>
      <c r="X1082" s="29"/>
      <c r="Y1082" s="29"/>
      <c r="Z1082" s="29"/>
      <c r="AA1082" s="29"/>
      <c r="AB1082" s="29"/>
      <c r="AC1082" s="29"/>
      <c r="AD1082" s="29"/>
      <c r="AE1082" s="29"/>
      <c r="AF1082" s="29"/>
    </row>
    <row r="1083">
      <c r="A1083" s="31">
        <v>1082.0</v>
      </c>
      <c r="B1083" s="35"/>
      <c r="C1083" s="35"/>
      <c r="D1083" s="35"/>
      <c r="E1083" s="35"/>
      <c r="F1083" s="35"/>
      <c r="G1083" s="35"/>
      <c r="H1083" s="33"/>
      <c r="I1083" s="35"/>
      <c r="J1083" s="33"/>
      <c r="K1083" s="34"/>
      <c r="L1083" s="35"/>
      <c r="M1083" s="35"/>
      <c r="N1083" s="35"/>
      <c r="O1083" s="35"/>
      <c r="P1083" s="33"/>
      <c r="Q1083" s="33"/>
      <c r="R1083" s="33"/>
      <c r="S1083" s="35"/>
      <c r="T1083" s="33"/>
      <c r="U1083" s="35"/>
      <c r="V1083" s="35"/>
      <c r="W1083" s="29"/>
      <c r="X1083" s="29"/>
      <c r="Y1083" s="29"/>
      <c r="Z1083" s="29"/>
      <c r="AA1083" s="29"/>
      <c r="AB1083" s="29"/>
      <c r="AC1083" s="29"/>
      <c r="AD1083" s="29"/>
      <c r="AE1083" s="29"/>
      <c r="AF1083" s="29"/>
    </row>
    <row r="1084">
      <c r="A1084" s="31">
        <v>1083.0</v>
      </c>
      <c r="B1084" s="35"/>
      <c r="C1084" s="35"/>
      <c r="D1084" s="35"/>
      <c r="E1084" s="35"/>
      <c r="F1084" s="35"/>
      <c r="G1084" s="35"/>
      <c r="H1084" s="33"/>
      <c r="I1084" s="35"/>
      <c r="J1084" s="33"/>
      <c r="K1084" s="34"/>
      <c r="L1084" s="35"/>
      <c r="M1084" s="35"/>
      <c r="N1084" s="35"/>
      <c r="O1084" s="35"/>
      <c r="P1084" s="33"/>
      <c r="Q1084" s="33"/>
      <c r="R1084" s="33"/>
      <c r="S1084" s="35"/>
      <c r="T1084" s="33"/>
      <c r="U1084" s="35"/>
      <c r="V1084" s="35"/>
      <c r="W1084" s="29"/>
      <c r="X1084" s="29"/>
      <c r="Y1084" s="29"/>
      <c r="Z1084" s="29"/>
      <c r="AA1084" s="29"/>
      <c r="AB1084" s="29"/>
      <c r="AC1084" s="29"/>
      <c r="AD1084" s="29"/>
      <c r="AE1084" s="29"/>
      <c r="AF1084" s="29"/>
    </row>
    <row r="1085">
      <c r="A1085" s="31">
        <v>1084.0</v>
      </c>
      <c r="B1085" s="35"/>
      <c r="C1085" s="35"/>
      <c r="D1085" s="35"/>
      <c r="E1085" s="35"/>
      <c r="F1085" s="35"/>
      <c r="G1085" s="35"/>
      <c r="H1085" s="33"/>
      <c r="I1085" s="35"/>
      <c r="J1085" s="33"/>
      <c r="K1085" s="34"/>
      <c r="L1085" s="35"/>
      <c r="M1085" s="35"/>
      <c r="N1085" s="35"/>
      <c r="O1085" s="35"/>
      <c r="P1085" s="33"/>
      <c r="Q1085" s="33"/>
      <c r="R1085" s="33"/>
      <c r="S1085" s="35"/>
      <c r="T1085" s="33"/>
      <c r="U1085" s="35"/>
      <c r="V1085" s="35"/>
      <c r="W1085" s="29"/>
      <c r="X1085" s="29"/>
      <c r="Y1085" s="29"/>
      <c r="Z1085" s="29"/>
      <c r="AA1085" s="29"/>
      <c r="AB1085" s="29"/>
      <c r="AC1085" s="29"/>
      <c r="AD1085" s="29"/>
      <c r="AE1085" s="29"/>
      <c r="AF1085" s="29"/>
    </row>
    <row r="1086">
      <c r="A1086" s="31">
        <v>1085.0</v>
      </c>
      <c r="B1086" s="35"/>
      <c r="C1086" s="35"/>
      <c r="D1086" s="35"/>
      <c r="E1086" s="35"/>
      <c r="F1086" s="35"/>
      <c r="G1086" s="35"/>
      <c r="H1086" s="33"/>
      <c r="I1086" s="35"/>
      <c r="J1086" s="33"/>
      <c r="K1086" s="34"/>
      <c r="L1086" s="35"/>
      <c r="M1086" s="35"/>
      <c r="N1086" s="35"/>
      <c r="O1086" s="35"/>
      <c r="P1086" s="33"/>
      <c r="Q1086" s="33"/>
      <c r="R1086" s="33"/>
      <c r="S1086" s="35"/>
      <c r="T1086" s="33"/>
      <c r="U1086" s="35"/>
      <c r="V1086" s="35"/>
      <c r="W1086" s="29"/>
      <c r="X1086" s="29"/>
      <c r="Y1086" s="29"/>
      <c r="Z1086" s="29"/>
      <c r="AA1086" s="29"/>
      <c r="AB1086" s="29"/>
      <c r="AC1086" s="29"/>
      <c r="AD1086" s="29"/>
      <c r="AE1086" s="29"/>
      <c r="AF1086" s="29"/>
    </row>
    <row r="1087">
      <c r="A1087" s="31">
        <v>1086.0</v>
      </c>
      <c r="B1087" s="35"/>
      <c r="C1087" s="35"/>
      <c r="D1087" s="35"/>
      <c r="E1087" s="35"/>
      <c r="F1087" s="35"/>
      <c r="G1087" s="35"/>
      <c r="H1087" s="33"/>
      <c r="I1087" s="35"/>
      <c r="J1087" s="33"/>
      <c r="K1087" s="34"/>
      <c r="L1087" s="35"/>
      <c r="M1087" s="35"/>
      <c r="N1087" s="35"/>
      <c r="O1087" s="35"/>
      <c r="P1087" s="33"/>
      <c r="Q1087" s="33"/>
      <c r="R1087" s="33"/>
      <c r="S1087" s="35"/>
      <c r="T1087" s="33"/>
      <c r="U1087" s="35"/>
      <c r="V1087" s="35"/>
      <c r="W1087" s="29"/>
      <c r="X1087" s="29"/>
      <c r="Y1087" s="29"/>
      <c r="Z1087" s="29"/>
      <c r="AA1087" s="29"/>
      <c r="AB1087" s="29"/>
      <c r="AC1087" s="29"/>
      <c r="AD1087" s="29"/>
      <c r="AE1087" s="29"/>
      <c r="AF1087" s="29"/>
    </row>
    <row r="1088">
      <c r="A1088" s="31">
        <v>1087.0</v>
      </c>
      <c r="B1088" s="35"/>
      <c r="C1088" s="35"/>
      <c r="D1088" s="35"/>
      <c r="E1088" s="35"/>
      <c r="F1088" s="35"/>
      <c r="G1088" s="35"/>
      <c r="H1088" s="33"/>
      <c r="I1088" s="35"/>
      <c r="J1088" s="33"/>
      <c r="K1088" s="34"/>
      <c r="L1088" s="35"/>
      <c r="M1088" s="35"/>
      <c r="N1088" s="35"/>
      <c r="O1088" s="35"/>
      <c r="P1088" s="33"/>
      <c r="Q1088" s="33"/>
      <c r="R1088" s="33"/>
      <c r="S1088" s="35"/>
      <c r="T1088" s="33"/>
      <c r="U1088" s="35"/>
      <c r="V1088" s="35"/>
      <c r="W1088" s="29"/>
      <c r="X1088" s="29"/>
      <c r="Y1088" s="29"/>
      <c r="Z1088" s="29"/>
      <c r="AA1088" s="29"/>
      <c r="AB1088" s="29"/>
      <c r="AC1088" s="29"/>
      <c r="AD1088" s="29"/>
      <c r="AE1088" s="29"/>
      <c r="AF1088" s="29"/>
    </row>
    <row r="1089">
      <c r="A1089" s="31">
        <v>1088.0</v>
      </c>
      <c r="B1089" s="35"/>
      <c r="C1089" s="35"/>
      <c r="D1089" s="35"/>
      <c r="E1089" s="35"/>
      <c r="F1089" s="35"/>
      <c r="G1089" s="35"/>
      <c r="H1089" s="33"/>
      <c r="I1089" s="35"/>
      <c r="J1089" s="33"/>
      <c r="K1089" s="34"/>
      <c r="L1089" s="35"/>
      <c r="M1089" s="35"/>
      <c r="N1089" s="35"/>
      <c r="O1089" s="35"/>
      <c r="P1089" s="33"/>
      <c r="Q1089" s="33"/>
      <c r="R1089" s="33"/>
      <c r="S1089" s="35"/>
      <c r="T1089" s="33"/>
      <c r="U1089" s="35"/>
      <c r="V1089" s="35"/>
      <c r="W1089" s="29"/>
      <c r="X1089" s="29"/>
      <c r="Y1089" s="29"/>
      <c r="Z1089" s="29"/>
      <c r="AA1089" s="29"/>
      <c r="AB1089" s="29"/>
      <c r="AC1089" s="29"/>
      <c r="AD1089" s="29"/>
      <c r="AE1089" s="29"/>
      <c r="AF1089" s="29"/>
    </row>
    <row r="1090">
      <c r="A1090" s="31">
        <v>1089.0</v>
      </c>
      <c r="B1090" s="35"/>
      <c r="C1090" s="35"/>
      <c r="D1090" s="35"/>
      <c r="E1090" s="31"/>
      <c r="F1090" s="35"/>
      <c r="G1090" s="35"/>
      <c r="H1090" s="33"/>
      <c r="I1090" s="35"/>
      <c r="J1090" s="33"/>
      <c r="K1090" s="34"/>
      <c r="L1090" s="35"/>
      <c r="M1090" s="35"/>
      <c r="N1090" s="35"/>
      <c r="O1090" s="35"/>
      <c r="P1090" s="33"/>
      <c r="Q1090" s="33"/>
      <c r="R1090" s="33"/>
      <c r="S1090" s="35"/>
      <c r="T1090" s="33"/>
      <c r="U1090" s="35"/>
      <c r="V1090" s="35"/>
      <c r="W1090" s="29"/>
      <c r="X1090" s="29"/>
      <c r="Y1090" s="29"/>
      <c r="Z1090" s="29"/>
      <c r="AA1090" s="29"/>
      <c r="AB1090" s="29"/>
      <c r="AC1090" s="29"/>
      <c r="AD1090" s="29"/>
      <c r="AE1090" s="29"/>
      <c r="AF1090" s="29"/>
    </row>
    <row r="1091">
      <c r="A1091" s="31">
        <v>1090.0</v>
      </c>
      <c r="B1091" s="35"/>
      <c r="C1091" s="35"/>
      <c r="D1091" s="35"/>
      <c r="E1091" s="35"/>
      <c r="F1091" s="35"/>
      <c r="G1091" s="35"/>
      <c r="H1091" s="33"/>
      <c r="I1091" s="35"/>
      <c r="J1091" s="33"/>
      <c r="K1091" s="34"/>
      <c r="L1091" s="35"/>
      <c r="M1091" s="35"/>
      <c r="N1091" s="35"/>
      <c r="O1091" s="35"/>
      <c r="P1091" s="33"/>
      <c r="Q1091" s="33"/>
      <c r="R1091" s="33"/>
      <c r="S1091" s="35"/>
      <c r="T1091" s="33"/>
      <c r="U1091" s="35"/>
      <c r="V1091" s="35"/>
      <c r="W1091" s="29"/>
      <c r="X1091" s="29"/>
      <c r="Y1091" s="29"/>
      <c r="Z1091" s="29"/>
      <c r="AA1091" s="29"/>
      <c r="AB1091" s="29"/>
      <c r="AC1091" s="29"/>
      <c r="AD1091" s="29"/>
      <c r="AE1091" s="29"/>
      <c r="AF1091" s="29"/>
    </row>
    <row r="1092">
      <c r="A1092" s="31">
        <v>1091.0</v>
      </c>
      <c r="B1092" s="35"/>
      <c r="C1092" s="35"/>
      <c r="D1092" s="35"/>
      <c r="E1092" s="35"/>
      <c r="F1092" s="35"/>
      <c r="G1092" s="35"/>
      <c r="H1092" s="33"/>
      <c r="I1092" s="35"/>
      <c r="J1092" s="33"/>
      <c r="K1092" s="34"/>
      <c r="L1092" s="35"/>
      <c r="M1092" s="35"/>
      <c r="N1092" s="35"/>
      <c r="O1092" s="35"/>
      <c r="P1092" s="33"/>
      <c r="Q1092" s="33"/>
      <c r="R1092" s="33"/>
      <c r="S1092" s="35"/>
      <c r="T1092" s="33"/>
      <c r="U1092" s="35"/>
      <c r="V1092" s="35"/>
      <c r="W1092" s="29"/>
      <c r="X1092" s="29"/>
      <c r="Y1092" s="29"/>
      <c r="Z1092" s="29"/>
      <c r="AA1092" s="29"/>
      <c r="AB1092" s="29"/>
      <c r="AC1092" s="29"/>
      <c r="AD1092" s="29"/>
      <c r="AE1092" s="29"/>
      <c r="AF1092" s="29"/>
    </row>
    <row r="1093">
      <c r="A1093" s="31">
        <v>1092.0</v>
      </c>
      <c r="B1093" s="35"/>
      <c r="C1093" s="35"/>
      <c r="D1093" s="35"/>
      <c r="E1093" s="35"/>
      <c r="F1093" s="35"/>
      <c r="G1093" s="35"/>
      <c r="H1093" s="33"/>
      <c r="I1093" s="35"/>
      <c r="J1093" s="33"/>
      <c r="K1093" s="34"/>
      <c r="L1093" s="35"/>
      <c r="M1093" s="35"/>
      <c r="N1093" s="35"/>
      <c r="O1093" s="35"/>
      <c r="P1093" s="33"/>
      <c r="Q1093" s="33"/>
      <c r="R1093" s="33"/>
      <c r="S1093" s="35"/>
      <c r="T1093" s="33"/>
      <c r="U1093" s="35"/>
      <c r="V1093" s="35"/>
      <c r="W1093" s="29"/>
      <c r="X1093" s="29"/>
      <c r="Y1093" s="29"/>
      <c r="Z1093" s="29"/>
      <c r="AA1093" s="29"/>
      <c r="AB1093" s="29"/>
      <c r="AC1093" s="29"/>
      <c r="AD1093" s="29"/>
      <c r="AE1093" s="29"/>
      <c r="AF1093" s="29"/>
    </row>
    <row r="1094">
      <c r="A1094" s="31">
        <v>1093.0</v>
      </c>
      <c r="B1094" s="35"/>
      <c r="C1094" s="35"/>
      <c r="D1094" s="35"/>
      <c r="E1094" s="35"/>
      <c r="F1094" s="35"/>
      <c r="G1094" s="35"/>
      <c r="H1094" s="33"/>
      <c r="I1094" s="35"/>
      <c r="J1094" s="33"/>
      <c r="K1094" s="34"/>
      <c r="L1094" s="35"/>
      <c r="M1094" s="35"/>
      <c r="N1094" s="35"/>
      <c r="O1094" s="35"/>
      <c r="P1094" s="33"/>
      <c r="Q1094" s="33"/>
      <c r="R1094" s="33"/>
      <c r="S1094" s="35"/>
      <c r="T1094" s="33"/>
      <c r="U1094" s="35"/>
      <c r="V1094" s="35"/>
      <c r="W1094" s="29"/>
      <c r="X1094" s="29"/>
      <c r="Y1094" s="29"/>
      <c r="Z1094" s="29"/>
      <c r="AA1094" s="29"/>
      <c r="AB1094" s="29"/>
      <c r="AC1094" s="29"/>
      <c r="AD1094" s="29"/>
      <c r="AE1094" s="29"/>
      <c r="AF1094" s="29"/>
    </row>
    <row r="1095">
      <c r="A1095" s="31">
        <v>1094.0</v>
      </c>
      <c r="B1095" s="35"/>
      <c r="C1095" s="35"/>
      <c r="D1095" s="35"/>
      <c r="E1095" s="35"/>
      <c r="F1095" s="35"/>
      <c r="G1095" s="35"/>
      <c r="H1095" s="33"/>
      <c r="I1095" s="35"/>
      <c r="J1095" s="33"/>
      <c r="K1095" s="34"/>
      <c r="L1095" s="35"/>
      <c r="M1095" s="35"/>
      <c r="N1095" s="35"/>
      <c r="O1095" s="35"/>
      <c r="P1095" s="33"/>
      <c r="Q1095" s="33"/>
      <c r="R1095" s="33"/>
      <c r="S1095" s="35"/>
      <c r="T1095" s="33"/>
      <c r="U1095" s="35"/>
      <c r="V1095" s="35"/>
      <c r="W1095" s="29"/>
      <c r="X1095" s="29"/>
      <c r="Y1095" s="29"/>
      <c r="Z1095" s="29"/>
      <c r="AA1095" s="29"/>
      <c r="AB1095" s="29"/>
      <c r="AC1095" s="29"/>
      <c r="AD1095" s="29"/>
      <c r="AE1095" s="29"/>
      <c r="AF1095" s="29"/>
    </row>
    <row r="1096">
      <c r="A1096" s="31">
        <v>1095.0</v>
      </c>
      <c r="B1096" s="35"/>
      <c r="C1096" s="35"/>
      <c r="D1096" s="35"/>
      <c r="E1096" s="35"/>
      <c r="F1096" s="35"/>
      <c r="G1096" s="35"/>
      <c r="H1096" s="33"/>
      <c r="I1096" s="35"/>
      <c r="J1096" s="33"/>
      <c r="K1096" s="34"/>
      <c r="L1096" s="35"/>
      <c r="M1096" s="35"/>
      <c r="N1096" s="35"/>
      <c r="O1096" s="35"/>
      <c r="P1096" s="33"/>
      <c r="Q1096" s="33"/>
      <c r="R1096" s="33"/>
      <c r="S1096" s="35"/>
      <c r="T1096" s="33"/>
      <c r="U1096" s="35"/>
      <c r="V1096" s="35"/>
      <c r="W1096" s="29"/>
      <c r="X1096" s="29"/>
      <c r="Y1096" s="29"/>
      <c r="Z1096" s="29"/>
      <c r="AA1096" s="29"/>
      <c r="AB1096" s="29"/>
      <c r="AC1096" s="29"/>
      <c r="AD1096" s="29"/>
      <c r="AE1096" s="29"/>
      <c r="AF1096" s="29"/>
    </row>
    <row r="1097">
      <c r="A1097" s="31">
        <v>1096.0</v>
      </c>
      <c r="B1097" s="35"/>
      <c r="C1097" s="35"/>
      <c r="D1097" s="35"/>
      <c r="E1097" s="35"/>
      <c r="F1097" s="35"/>
      <c r="G1097" s="35"/>
      <c r="H1097" s="33"/>
      <c r="I1097" s="35"/>
      <c r="J1097" s="33"/>
      <c r="K1097" s="34"/>
      <c r="L1097" s="35"/>
      <c r="M1097" s="35"/>
      <c r="N1097" s="35"/>
      <c r="O1097" s="35"/>
      <c r="P1097" s="33"/>
      <c r="Q1097" s="33"/>
      <c r="R1097" s="33"/>
      <c r="S1097" s="35"/>
      <c r="T1097" s="33"/>
      <c r="U1097" s="35"/>
      <c r="V1097" s="35"/>
      <c r="W1097" s="29"/>
      <c r="X1097" s="29"/>
      <c r="Y1097" s="29"/>
      <c r="Z1097" s="29"/>
      <c r="AA1097" s="29"/>
      <c r="AB1097" s="29"/>
      <c r="AC1097" s="29"/>
      <c r="AD1097" s="29"/>
      <c r="AE1097" s="29"/>
      <c r="AF1097" s="29"/>
    </row>
    <row r="1098">
      <c r="A1098" s="31">
        <v>1097.0</v>
      </c>
      <c r="B1098" s="35"/>
      <c r="C1098" s="35"/>
      <c r="D1098" s="35"/>
      <c r="E1098" s="35"/>
      <c r="F1098" s="35"/>
      <c r="G1098" s="35"/>
      <c r="H1098" s="33"/>
      <c r="I1098" s="35"/>
      <c r="J1098" s="33"/>
      <c r="K1098" s="34"/>
      <c r="L1098" s="35"/>
      <c r="M1098" s="35"/>
      <c r="N1098" s="35"/>
      <c r="O1098" s="35"/>
      <c r="P1098" s="33"/>
      <c r="Q1098" s="33"/>
      <c r="R1098" s="33"/>
      <c r="S1098" s="35"/>
      <c r="T1098" s="33"/>
      <c r="U1098" s="35"/>
      <c r="V1098" s="35"/>
      <c r="W1098" s="29"/>
      <c r="X1098" s="29"/>
      <c r="Y1098" s="29"/>
      <c r="Z1098" s="29"/>
      <c r="AA1098" s="29"/>
      <c r="AB1098" s="29"/>
      <c r="AC1098" s="29"/>
      <c r="AD1098" s="29"/>
      <c r="AE1098" s="29"/>
      <c r="AF1098" s="29"/>
    </row>
    <row r="1099">
      <c r="A1099" s="31">
        <v>1098.0</v>
      </c>
      <c r="B1099" s="35"/>
      <c r="C1099" s="35"/>
      <c r="D1099" s="35"/>
      <c r="E1099" s="35"/>
      <c r="F1099" s="35"/>
      <c r="G1099" s="35"/>
      <c r="H1099" s="33"/>
      <c r="I1099" s="35"/>
      <c r="J1099" s="33"/>
      <c r="K1099" s="34"/>
      <c r="L1099" s="35"/>
      <c r="M1099" s="35"/>
      <c r="N1099" s="35"/>
      <c r="O1099" s="35"/>
      <c r="P1099" s="33"/>
      <c r="Q1099" s="33"/>
      <c r="R1099" s="33"/>
      <c r="S1099" s="35"/>
      <c r="T1099" s="33"/>
      <c r="U1099" s="35"/>
      <c r="V1099" s="35"/>
      <c r="W1099" s="29"/>
      <c r="X1099" s="29"/>
      <c r="Y1099" s="29"/>
      <c r="Z1099" s="29"/>
      <c r="AA1099" s="29"/>
      <c r="AB1099" s="29"/>
      <c r="AC1099" s="29"/>
      <c r="AD1099" s="29"/>
      <c r="AE1099" s="29"/>
      <c r="AF1099" s="29"/>
    </row>
    <row r="1100">
      <c r="A1100" s="31">
        <v>1099.0</v>
      </c>
      <c r="B1100" s="35"/>
      <c r="C1100" s="35"/>
      <c r="D1100" s="35"/>
      <c r="E1100" s="35"/>
      <c r="F1100" s="35"/>
      <c r="G1100" s="35"/>
      <c r="H1100" s="33"/>
      <c r="I1100" s="35"/>
      <c r="J1100" s="33"/>
      <c r="K1100" s="34"/>
      <c r="L1100" s="35"/>
      <c r="M1100" s="35"/>
      <c r="N1100" s="35"/>
      <c r="O1100" s="35"/>
      <c r="P1100" s="33"/>
      <c r="Q1100" s="33"/>
      <c r="R1100" s="33"/>
      <c r="S1100" s="35"/>
      <c r="T1100" s="33"/>
      <c r="U1100" s="35"/>
      <c r="V1100" s="35"/>
      <c r="W1100" s="29"/>
      <c r="X1100" s="29"/>
      <c r="Y1100" s="29"/>
      <c r="Z1100" s="29"/>
      <c r="AA1100" s="29"/>
      <c r="AB1100" s="29"/>
      <c r="AC1100" s="29"/>
      <c r="AD1100" s="29"/>
      <c r="AE1100" s="29"/>
      <c r="AF1100" s="29"/>
    </row>
    <row r="1101">
      <c r="A1101" s="31">
        <v>1100.0</v>
      </c>
      <c r="B1101" s="35"/>
      <c r="C1101" s="35"/>
      <c r="D1101" s="35"/>
      <c r="E1101" s="35"/>
      <c r="F1101" s="35"/>
      <c r="G1101" s="35"/>
      <c r="H1101" s="33"/>
      <c r="I1101" s="35"/>
      <c r="J1101" s="33"/>
      <c r="K1101" s="34"/>
      <c r="L1101" s="35"/>
      <c r="M1101" s="35"/>
      <c r="N1101" s="35"/>
      <c r="O1101" s="35"/>
      <c r="P1101" s="33"/>
      <c r="Q1101" s="33"/>
      <c r="R1101" s="33"/>
      <c r="S1101" s="35"/>
      <c r="T1101" s="33"/>
      <c r="U1101" s="35"/>
      <c r="V1101" s="35"/>
      <c r="W1101" s="29"/>
      <c r="X1101" s="29"/>
      <c r="Y1101" s="29"/>
      <c r="Z1101" s="29"/>
      <c r="AA1101" s="29"/>
      <c r="AB1101" s="29"/>
      <c r="AC1101" s="29"/>
      <c r="AD1101" s="29"/>
      <c r="AE1101" s="29"/>
      <c r="AF1101" s="29"/>
    </row>
    <row r="1102">
      <c r="A1102" s="31">
        <v>1101.0</v>
      </c>
      <c r="B1102" s="35"/>
      <c r="C1102" s="35"/>
      <c r="D1102" s="35"/>
      <c r="E1102" s="35"/>
      <c r="F1102" s="35"/>
      <c r="G1102" s="35"/>
      <c r="H1102" s="33"/>
      <c r="I1102" s="35"/>
      <c r="J1102" s="33"/>
      <c r="K1102" s="34"/>
      <c r="L1102" s="35"/>
      <c r="M1102" s="35"/>
      <c r="N1102" s="35"/>
      <c r="O1102" s="35"/>
      <c r="P1102" s="33"/>
      <c r="Q1102" s="33"/>
      <c r="R1102" s="33"/>
      <c r="S1102" s="35"/>
      <c r="T1102" s="33"/>
      <c r="U1102" s="35"/>
      <c r="V1102" s="35"/>
      <c r="W1102" s="29"/>
      <c r="X1102" s="29"/>
      <c r="Y1102" s="29"/>
      <c r="Z1102" s="29"/>
      <c r="AA1102" s="29"/>
      <c r="AB1102" s="29"/>
      <c r="AC1102" s="29"/>
      <c r="AD1102" s="29"/>
      <c r="AE1102" s="29"/>
      <c r="AF1102" s="29"/>
    </row>
    <row r="1103">
      <c r="A1103" s="31">
        <v>1102.0</v>
      </c>
      <c r="B1103" s="35"/>
      <c r="C1103" s="35"/>
      <c r="D1103" s="35"/>
      <c r="E1103" s="35"/>
      <c r="F1103" s="35"/>
      <c r="G1103" s="35"/>
      <c r="H1103" s="33"/>
      <c r="I1103" s="35"/>
      <c r="J1103" s="33"/>
      <c r="K1103" s="34"/>
      <c r="L1103" s="35"/>
      <c r="M1103" s="35"/>
      <c r="N1103" s="35"/>
      <c r="O1103" s="35"/>
      <c r="P1103" s="33"/>
      <c r="Q1103" s="33"/>
      <c r="R1103" s="33"/>
      <c r="S1103" s="35"/>
      <c r="T1103" s="33"/>
      <c r="U1103" s="35"/>
      <c r="V1103" s="35"/>
      <c r="W1103" s="29"/>
      <c r="X1103" s="29"/>
      <c r="Y1103" s="29"/>
      <c r="Z1103" s="29"/>
      <c r="AA1103" s="29"/>
      <c r="AB1103" s="29"/>
      <c r="AC1103" s="29"/>
      <c r="AD1103" s="29"/>
      <c r="AE1103" s="29"/>
      <c r="AF1103" s="29"/>
    </row>
    <row r="1104">
      <c r="A1104" s="31">
        <v>1103.0</v>
      </c>
      <c r="B1104" s="35"/>
      <c r="C1104" s="35"/>
      <c r="D1104" s="35"/>
      <c r="E1104" s="35"/>
      <c r="F1104" s="35"/>
      <c r="G1104" s="35"/>
      <c r="H1104" s="33"/>
      <c r="I1104" s="35"/>
      <c r="J1104" s="33"/>
      <c r="K1104" s="34"/>
      <c r="L1104" s="35"/>
      <c r="M1104" s="35"/>
      <c r="N1104" s="35"/>
      <c r="O1104" s="35"/>
      <c r="P1104" s="33"/>
      <c r="Q1104" s="33"/>
      <c r="R1104" s="33"/>
      <c r="S1104" s="35"/>
      <c r="T1104" s="33"/>
      <c r="U1104" s="35"/>
      <c r="V1104" s="35"/>
      <c r="W1104" s="29"/>
      <c r="X1104" s="29"/>
      <c r="Y1104" s="29"/>
      <c r="Z1104" s="29"/>
      <c r="AA1104" s="29"/>
      <c r="AB1104" s="29"/>
      <c r="AC1104" s="29"/>
      <c r="AD1104" s="29"/>
      <c r="AE1104" s="29"/>
      <c r="AF1104" s="29"/>
    </row>
    <row r="1105">
      <c r="A1105" s="31">
        <v>1104.0</v>
      </c>
      <c r="B1105" s="35"/>
      <c r="C1105" s="35"/>
      <c r="D1105" s="35"/>
      <c r="E1105" s="35"/>
      <c r="F1105" s="35"/>
      <c r="G1105" s="35"/>
      <c r="H1105" s="33"/>
      <c r="I1105" s="35"/>
      <c r="J1105" s="33"/>
      <c r="K1105" s="34"/>
      <c r="L1105" s="35"/>
      <c r="M1105" s="35"/>
      <c r="N1105" s="35"/>
      <c r="O1105" s="35"/>
      <c r="P1105" s="33"/>
      <c r="Q1105" s="33"/>
      <c r="R1105" s="33"/>
      <c r="S1105" s="35"/>
      <c r="T1105" s="33"/>
      <c r="U1105" s="35"/>
      <c r="V1105" s="35"/>
      <c r="W1105" s="29"/>
      <c r="X1105" s="29"/>
      <c r="Y1105" s="29"/>
      <c r="Z1105" s="29"/>
      <c r="AA1105" s="29"/>
      <c r="AB1105" s="29"/>
      <c r="AC1105" s="29"/>
      <c r="AD1105" s="29"/>
      <c r="AE1105" s="29"/>
      <c r="AF1105" s="29"/>
    </row>
    <row r="1106">
      <c r="A1106" s="31">
        <v>1105.0</v>
      </c>
      <c r="B1106" s="35"/>
      <c r="C1106" s="35"/>
      <c r="D1106" s="35"/>
      <c r="E1106" s="35"/>
      <c r="F1106" s="35"/>
      <c r="G1106" s="35"/>
      <c r="H1106" s="33"/>
      <c r="I1106" s="35"/>
      <c r="J1106" s="33"/>
      <c r="K1106" s="34"/>
      <c r="L1106" s="35"/>
      <c r="M1106" s="35"/>
      <c r="N1106" s="35"/>
      <c r="O1106" s="35"/>
      <c r="P1106" s="33"/>
      <c r="Q1106" s="33"/>
      <c r="R1106" s="33"/>
      <c r="S1106" s="35"/>
      <c r="T1106" s="33"/>
      <c r="U1106" s="35"/>
      <c r="V1106" s="35"/>
      <c r="W1106" s="29"/>
      <c r="X1106" s="29"/>
      <c r="Y1106" s="29"/>
      <c r="Z1106" s="29"/>
      <c r="AA1106" s="29"/>
      <c r="AB1106" s="29"/>
      <c r="AC1106" s="29"/>
      <c r="AD1106" s="29"/>
      <c r="AE1106" s="29"/>
      <c r="AF1106" s="29"/>
    </row>
    <row r="1107">
      <c r="A1107" s="31">
        <v>1106.0</v>
      </c>
      <c r="B1107" s="35"/>
      <c r="C1107" s="35"/>
      <c r="D1107" s="35"/>
      <c r="E1107" s="35"/>
      <c r="F1107" s="35"/>
      <c r="G1107" s="35"/>
      <c r="H1107" s="33"/>
      <c r="I1107" s="35"/>
      <c r="J1107" s="33"/>
      <c r="K1107" s="34"/>
      <c r="L1107" s="35"/>
      <c r="M1107" s="35"/>
      <c r="N1107" s="35"/>
      <c r="O1107" s="35"/>
      <c r="P1107" s="33"/>
      <c r="Q1107" s="33"/>
      <c r="R1107" s="33"/>
      <c r="S1107" s="35"/>
      <c r="T1107" s="33"/>
      <c r="U1107" s="35"/>
      <c r="V1107" s="35"/>
      <c r="W1107" s="29"/>
      <c r="X1107" s="29"/>
      <c r="Y1107" s="29"/>
      <c r="Z1107" s="29"/>
      <c r="AA1107" s="29"/>
      <c r="AB1107" s="29"/>
      <c r="AC1107" s="29"/>
      <c r="AD1107" s="29"/>
      <c r="AE1107" s="29"/>
      <c r="AF1107" s="29"/>
    </row>
    <row r="1108">
      <c r="A1108" s="31">
        <v>1107.0</v>
      </c>
      <c r="B1108" s="35"/>
      <c r="C1108" s="35"/>
      <c r="D1108" s="35"/>
      <c r="E1108" s="35"/>
      <c r="F1108" s="35"/>
      <c r="G1108" s="35"/>
      <c r="H1108" s="33"/>
      <c r="I1108" s="35"/>
      <c r="J1108" s="33"/>
      <c r="K1108" s="34"/>
      <c r="L1108" s="35"/>
      <c r="M1108" s="35"/>
      <c r="N1108" s="35"/>
      <c r="O1108" s="35"/>
      <c r="P1108" s="33"/>
      <c r="Q1108" s="33"/>
      <c r="R1108" s="33"/>
      <c r="S1108" s="35"/>
      <c r="T1108" s="33"/>
      <c r="U1108" s="35"/>
      <c r="V1108" s="35"/>
      <c r="W1108" s="29"/>
      <c r="X1108" s="29"/>
      <c r="Y1108" s="29"/>
      <c r="Z1108" s="29"/>
      <c r="AA1108" s="29"/>
      <c r="AB1108" s="29"/>
      <c r="AC1108" s="29"/>
      <c r="AD1108" s="29"/>
      <c r="AE1108" s="29"/>
      <c r="AF1108" s="29"/>
    </row>
    <row r="1109">
      <c r="A1109" s="31">
        <v>1108.0</v>
      </c>
      <c r="B1109" s="35"/>
      <c r="C1109" s="35"/>
      <c r="D1109" s="35"/>
      <c r="E1109" s="35"/>
      <c r="F1109" s="35"/>
      <c r="G1109" s="35"/>
      <c r="H1109" s="33"/>
      <c r="I1109" s="35"/>
      <c r="J1109" s="33"/>
      <c r="K1109" s="34"/>
      <c r="L1109" s="35"/>
      <c r="M1109" s="35"/>
      <c r="N1109" s="35"/>
      <c r="O1109" s="35"/>
      <c r="P1109" s="33"/>
      <c r="Q1109" s="33"/>
      <c r="R1109" s="33"/>
      <c r="S1109" s="35"/>
      <c r="T1109" s="33"/>
      <c r="U1109" s="35"/>
      <c r="V1109" s="35"/>
      <c r="W1109" s="29"/>
      <c r="X1109" s="29"/>
      <c r="Y1109" s="29"/>
      <c r="Z1109" s="29"/>
      <c r="AA1109" s="29"/>
      <c r="AB1109" s="29"/>
      <c r="AC1109" s="29"/>
      <c r="AD1109" s="29"/>
      <c r="AE1109" s="29"/>
      <c r="AF1109" s="29"/>
    </row>
    <row r="1110">
      <c r="A1110" s="31">
        <v>1109.0</v>
      </c>
      <c r="B1110" s="35"/>
      <c r="C1110" s="35"/>
      <c r="D1110" s="35"/>
      <c r="E1110" s="35"/>
      <c r="F1110" s="35"/>
      <c r="G1110" s="35"/>
      <c r="H1110" s="33"/>
      <c r="I1110" s="35"/>
      <c r="J1110" s="33"/>
      <c r="K1110" s="34"/>
      <c r="L1110" s="35"/>
      <c r="M1110" s="35"/>
      <c r="N1110" s="35"/>
      <c r="O1110" s="35"/>
      <c r="P1110" s="33"/>
      <c r="Q1110" s="33"/>
      <c r="R1110" s="33"/>
      <c r="S1110" s="35"/>
      <c r="T1110" s="33"/>
      <c r="U1110" s="35"/>
      <c r="V1110" s="35"/>
      <c r="W1110" s="29"/>
      <c r="X1110" s="29"/>
      <c r="Y1110" s="29"/>
      <c r="Z1110" s="29"/>
      <c r="AA1110" s="29"/>
      <c r="AB1110" s="29"/>
      <c r="AC1110" s="29"/>
      <c r="AD1110" s="29"/>
      <c r="AE1110" s="29"/>
      <c r="AF1110" s="29"/>
    </row>
    <row r="1111">
      <c r="A1111" s="31">
        <v>1110.0</v>
      </c>
      <c r="B1111" s="35"/>
      <c r="C1111" s="35"/>
      <c r="D1111" s="35"/>
      <c r="E1111" s="35"/>
      <c r="F1111" s="35"/>
      <c r="G1111" s="35"/>
      <c r="H1111" s="33"/>
      <c r="I1111" s="35"/>
      <c r="J1111" s="33"/>
      <c r="K1111" s="34"/>
      <c r="L1111" s="35"/>
      <c r="M1111" s="35"/>
      <c r="N1111" s="35"/>
      <c r="O1111" s="35"/>
      <c r="P1111" s="33"/>
      <c r="Q1111" s="33"/>
      <c r="R1111" s="33"/>
      <c r="S1111" s="35"/>
      <c r="T1111" s="33"/>
      <c r="U1111" s="35"/>
      <c r="V1111" s="35"/>
      <c r="W1111" s="29"/>
      <c r="X1111" s="29"/>
      <c r="Y1111" s="29"/>
      <c r="Z1111" s="29"/>
      <c r="AA1111" s="29"/>
      <c r="AB1111" s="29"/>
      <c r="AC1111" s="29"/>
      <c r="AD1111" s="29"/>
      <c r="AE1111" s="29"/>
      <c r="AF1111" s="29"/>
    </row>
    <row r="1112">
      <c r="A1112" s="31">
        <v>1111.0</v>
      </c>
      <c r="B1112" s="35"/>
      <c r="C1112" s="35"/>
      <c r="D1112" s="35"/>
      <c r="E1112" s="35"/>
      <c r="F1112" s="35"/>
      <c r="G1112" s="35"/>
      <c r="H1112" s="33"/>
      <c r="I1112" s="35"/>
      <c r="J1112" s="33"/>
      <c r="K1112" s="34"/>
      <c r="L1112" s="35"/>
      <c r="M1112" s="35"/>
      <c r="N1112" s="35"/>
      <c r="O1112" s="35"/>
      <c r="P1112" s="33"/>
      <c r="Q1112" s="33"/>
      <c r="R1112" s="33"/>
      <c r="S1112" s="35"/>
      <c r="T1112" s="33"/>
      <c r="U1112" s="35"/>
      <c r="V1112" s="35"/>
      <c r="W1112" s="29"/>
      <c r="X1112" s="29"/>
      <c r="Y1112" s="29"/>
      <c r="Z1112" s="29"/>
      <c r="AA1112" s="29"/>
      <c r="AB1112" s="29"/>
      <c r="AC1112" s="29"/>
      <c r="AD1112" s="29"/>
      <c r="AE1112" s="29"/>
      <c r="AF1112" s="29"/>
    </row>
    <row r="1113">
      <c r="A1113" s="31">
        <v>1112.0</v>
      </c>
      <c r="B1113" s="35"/>
      <c r="C1113" s="35"/>
      <c r="D1113" s="35"/>
      <c r="E1113" s="35"/>
      <c r="F1113" s="35"/>
      <c r="G1113" s="35"/>
      <c r="H1113" s="33"/>
      <c r="I1113" s="35"/>
      <c r="J1113" s="33"/>
      <c r="K1113" s="34"/>
      <c r="L1113" s="35"/>
      <c r="M1113" s="35"/>
      <c r="N1113" s="35"/>
      <c r="O1113" s="35"/>
      <c r="P1113" s="33"/>
      <c r="Q1113" s="33"/>
      <c r="R1113" s="33"/>
      <c r="S1113" s="35"/>
      <c r="T1113" s="33"/>
      <c r="U1113" s="35"/>
      <c r="V1113" s="35"/>
      <c r="W1113" s="29"/>
      <c r="X1113" s="29"/>
      <c r="Y1113" s="29"/>
      <c r="Z1113" s="29"/>
      <c r="AA1113" s="29"/>
      <c r="AB1113" s="29"/>
      <c r="AC1113" s="29"/>
      <c r="AD1113" s="29"/>
      <c r="AE1113" s="29"/>
      <c r="AF1113" s="29"/>
    </row>
    <row r="1114">
      <c r="A1114" s="31">
        <v>1113.0</v>
      </c>
      <c r="B1114" s="35"/>
      <c r="C1114" s="35"/>
      <c r="D1114" s="35"/>
      <c r="E1114" s="35"/>
      <c r="F1114" s="35"/>
      <c r="G1114" s="35"/>
      <c r="H1114" s="33"/>
      <c r="I1114" s="35"/>
      <c r="J1114" s="33"/>
      <c r="K1114" s="34"/>
      <c r="L1114" s="35"/>
      <c r="M1114" s="35"/>
      <c r="N1114" s="35"/>
      <c r="O1114" s="35"/>
      <c r="P1114" s="33"/>
      <c r="Q1114" s="33"/>
      <c r="R1114" s="33"/>
      <c r="S1114" s="35"/>
      <c r="T1114" s="33"/>
      <c r="U1114" s="35"/>
      <c r="V1114" s="35"/>
      <c r="W1114" s="29"/>
      <c r="X1114" s="29"/>
      <c r="Y1114" s="29"/>
      <c r="Z1114" s="29"/>
      <c r="AA1114" s="29"/>
      <c r="AB1114" s="29"/>
      <c r="AC1114" s="29"/>
      <c r="AD1114" s="29"/>
      <c r="AE1114" s="29"/>
      <c r="AF1114" s="29"/>
    </row>
    <row r="1115">
      <c r="A1115" s="31">
        <v>1114.0</v>
      </c>
      <c r="B1115" s="35"/>
      <c r="C1115" s="35"/>
      <c r="D1115" s="35"/>
      <c r="E1115" s="35"/>
      <c r="F1115" s="35"/>
      <c r="G1115" s="35"/>
      <c r="H1115" s="33"/>
      <c r="I1115" s="35"/>
      <c r="J1115" s="33"/>
      <c r="K1115" s="34"/>
      <c r="L1115" s="35"/>
      <c r="M1115" s="35"/>
      <c r="N1115" s="35"/>
      <c r="O1115" s="35"/>
      <c r="P1115" s="33"/>
      <c r="Q1115" s="33"/>
      <c r="R1115" s="33"/>
      <c r="S1115" s="35"/>
      <c r="T1115" s="33"/>
      <c r="U1115" s="35"/>
      <c r="V1115" s="35"/>
      <c r="W1115" s="29"/>
      <c r="X1115" s="29"/>
      <c r="Y1115" s="29"/>
      <c r="Z1115" s="29"/>
      <c r="AA1115" s="29"/>
      <c r="AB1115" s="29"/>
      <c r="AC1115" s="29"/>
      <c r="AD1115" s="29"/>
      <c r="AE1115" s="29"/>
      <c r="AF1115" s="29"/>
    </row>
    <row r="1116">
      <c r="A1116" s="31">
        <v>1115.0</v>
      </c>
      <c r="B1116" s="35"/>
      <c r="C1116" s="35"/>
      <c r="D1116" s="35"/>
      <c r="E1116" s="35"/>
      <c r="F1116" s="35"/>
      <c r="G1116" s="35"/>
      <c r="H1116" s="33"/>
      <c r="I1116" s="35"/>
      <c r="J1116" s="33"/>
      <c r="K1116" s="34"/>
      <c r="L1116" s="35"/>
      <c r="M1116" s="35"/>
      <c r="N1116" s="35"/>
      <c r="O1116" s="35"/>
      <c r="P1116" s="33"/>
      <c r="Q1116" s="33"/>
      <c r="R1116" s="33"/>
      <c r="S1116" s="35"/>
      <c r="T1116" s="33"/>
      <c r="U1116" s="35"/>
      <c r="V1116" s="35"/>
      <c r="W1116" s="29"/>
      <c r="X1116" s="29"/>
      <c r="Y1116" s="29"/>
      <c r="Z1116" s="29"/>
      <c r="AA1116" s="29"/>
      <c r="AB1116" s="29"/>
      <c r="AC1116" s="29"/>
      <c r="AD1116" s="29"/>
      <c r="AE1116" s="29"/>
      <c r="AF1116" s="29"/>
    </row>
    <row r="1117">
      <c r="A1117" s="31">
        <v>1116.0</v>
      </c>
      <c r="B1117" s="35"/>
      <c r="C1117" s="35"/>
      <c r="D1117" s="35"/>
      <c r="E1117" s="35"/>
      <c r="F1117" s="35"/>
      <c r="G1117" s="35"/>
      <c r="H1117" s="33"/>
      <c r="I1117" s="35"/>
      <c r="J1117" s="33"/>
      <c r="K1117" s="34"/>
      <c r="L1117" s="35"/>
      <c r="M1117" s="35"/>
      <c r="N1117" s="35"/>
      <c r="O1117" s="35"/>
      <c r="P1117" s="33"/>
      <c r="Q1117" s="33"/>
      <c r="R1117" s="33"/>
      <c r="S1117" s="35"/>
      <c r="T1117" s="33"/>
      <c r="U1117" s="35"/>
      <c r="V1117" s="35"/>
      <c r="W1117" s="29"/>
      <c r="X1117" s="29"/>
      <c r="Y1117" s="29"/>
      <c r="Z1117" s="29"/>
      <c r="AA1117" s="29"/>
      <c r="AB1117" s="29"/>
      <c r="AC1117" s="29"/>
      <c r="AD1117" s="29"/>
      <c r="AE1117" s="29"/>
      <c r="AF1117" s="29"/>
    </row>
    <row r="1118">
      <c r="A1118" s="31">
        <v>1117.0</v>
      </c>
      <c r="B1118" s="35"/>
      <c r="C1118" s="35"/>
      <c r="D1118" s="35"/>
      <c r="E1118" s="35"/>
      <c r="F1118" s="35"/>
      <c r="G1118" s="35"/>
      <c r="H1118" s="33"/>
      <c r="I1118" s="35"/>
      <c r="J1118" s="33"/>
      <c r="K1118" s="34"/>
      <c r="L1118" s="35"/>
      <c r="M1118" s="35"/>
      <c r="N1118" s="35"/>
      <c r="O1118" s="35"/>
      <c r="P1118" s="33"/>
      <c r="Q1118" s="33"/>
      <c r="R1118" s="33"/>
      <c r="S1118" s="35"/>
      <c r="T1118" s="33"/>
      <c r="U1118" s="35"/>
      <c r="V1118" s="35"/>
      <c r="W1118" s="29"/>
      <c r="X1118" s="29"/>
      <c r="Y1118" s="29"/>
      <c r="Z1118" s="29"/>
      <c r="AA1118" s="29"/>
      <c r="AB1118" s="29"/>
      <c r="AC1118" s="29"/>
      <c r="AD1118" s="29"/>
      <c r="AE1118" s="29"/>
      <c r="AF1118" s="29"/>
    </row>
    <row r="1119">
      <c r="A1119" s="31">
        <v>1118.0</v>
      </c>
      <c r="B1119" s="35"/>
      <c r="C1119" s="35"/>
      <c r="D1119" s="35"/>
      <c r="E1119" s="35"/>
      <c r="F1119" s="35"/>
      <c r="G1119" s="35"/>
      <c r="H1119" s="33"/>
      <c r="I1119" s="35"/>
      <c r="J1119" s="33"/>
      <c r="K1119" s="34"/>
      <c r="L1119" s="35"/>
      <c r="M1119" s="35"/>
      <c r="N1119" s="35"/>
      <c r="O1119" s="35"/>
      <c r="P1119" s="33"/>
      <c r="Q1119" s="33"/>
      <c r="R1119" s="33"/>
      <c r="S1119" s="35"/>
      <c r="T1119" s="33"/>
      <c r="U1119" s="35"/>
      <c r="V1119" s="35"/>
      <c r="W1119" s="29"/>
      <c r="X1119" s="29"/>
      <c r="Y1119" s="29"/>
      <c r="Z1119" s="29"/>
      <c r="AA1119" s="29"/>
      <c r="AB1119" s="29"/>
      <c r="AC1119" s="29"/>
      <c r="AD1119" s="29"/>
      <c r="AE1119" s="29"/>
      <c r="AF1119" s="29"/>
    </row>
    <row r="1120">
      <c r="A1120" s="31">
        <v>1119.0</v>
      </c>
      <c r="B1120" s="35"/>
      <c r="C1120" s="35"/>
      <c r="D1120" s="35"/>
      <c r="E1120" s="35"/>
      <c r="F1120" s="35"/>
      <c r="G1120" s="35"/>
      <c r="H1120" s="33"/>
      <c r="I1120" s="35"/>
      <c r="J1120" s="33"/>
      <c r="K1120" s="34"/>
      <c r="L1120" s="35"/>
      <c r="M1120" s="35"/>
      <c r="N1120" s="35"/>
      <c r="O1120" s="35"/>
      <c r="P1120" s="33"/>
      <c r="Q1120" s="33"/>
      <c r="R1120" s="33"/>
      <c r="S1120" s="35"/>
      <c r="T1120" s="33"/>
      <c r="U1120" s="35"/>
      <c r="V1120" s="35"/>
      <c r="W1120" s="29"/>
      <c r="X1120" s="29"/>
      <c r="Y1120" s="29"/>
      <c r="Z1120" s="29"/>
      <c r="AA1120" s="29"/>
      <c r="AB1120" s="29"/>
      <c r="AC1120" s="29"/>
      <c r="AD1120" s="29"/>
      <c r="AE1120" s="29"/>
      <c r="AF1120" s="29"/>
    </row>
    <row r="1121">
      <c r="A1121" s="31">
        <v>1120.0</v>
      </c>
      <c r="B1121" s="35"/>
      <c r="C1121" s="35"/>
      <c r="D1121" s="35"/>
      <c r="E1121" s="35"/>
      <c r="F1121" s="35"/>
      <c r="G1121" s="35"/>
      <c r="H1121" s="33"/>
      <c r="I1121" s="35"/>
      <c r="J1121" s="33"/>
      <c r="K1121" s="34"/>
      <c r="L1121" s="35"/>
      <c r="M1121" s="35"/>
      <c r="N1121" s="35"/>
      <c r="O1121" s="35"/>
      <c r="P1121" s="33"/>
      <c r="Q1121" s="33"/>
      <c r="R1121" s="33"/>
      <c r="S1121" s="35"/>
      <c r="T1121" s="33"/>
      <c r="U1121" s="35"/>
      <c r="V1121" s="35"/>
      <c r="W1121" s="29"/>
      <c r="X1121" s="29"/>
      <c r="Y1121" s="29"/>
      <c r="Z1121" s="29"/>
      <c r="AA1121" s="29"/>
      <c r="AB1121" s="29"/>
      <c r="AC1121" s="29"/>
      <c r="AD1121" s="29"/>
      <c r="AE1121" s="29"/>
      <c r="AF1121" s="29"/>
    </row>
    <row r="1122">
      <c r="A1122" s="31">
        <v>1121.0</v>
      </c>
      <c r="B1122" s="35"/>
      <c r="C1122" s="35"/>
      <c r="D1122" s="35"/>
      <c r="E1122" s="35"/>
      <c r="F1122" s="35"/>
      <c r="G1122" s="35"/>
      <c r="H1122" s="33"/>
      <c r="I1122" s="35"/>
      <c r="J1122" s="33"/>
      <c r="K1122" s="34"/>
      <c r="L1122" s="35"/>
      <c r="M1122" s="35"/>
      <c r="N1122" s="35"/>
      <c r="O1122" s="35"/>
      <c r="P1122" s="33"/>
      <c r="Q1122" s="33"/>
      <c r="R1122" s="33"/>
      <c r="S1122" s="35"/>
      <c r="T1122" s="33"/>
      <c r="U1122" s="35"/>
      <c r="V1122" s="35"/>
      <c r="W1122" s="29"/>
      <c r="X1122" s="29"/>
      <c r="Y1122" s="29"/>
      <c r="Z1122" s="29"/>
      <c r="AA1122" s="29"/>
      <c r="AB1122" s="29"/>
      <c r="AC1122" s="29"/>
      <c r="AD1122" s="29"/>
      <c r="AE1122" s="29"/>
      <c r="AF1122" s="29"/>
    </row>
    <row r="1123">
      <c r="A1123" s="31">
        <v>1122.0</v>
      </c>
      <c r="B1123" s="35"/>
      <c r="C1123" s="35"/>
      <c r="D1123" s="35"/>
      <c r="E1123" s="35"/>
      <c r="F1123" s="35"/>
      <c r="G1123" s="35"/>
      <c r="H1123" s="33"/>
      <c r="I1123" s="35"/>
      <c r="J1123" s="33"/>
      <c r="K1123" s="34"/>
      <c r="L1123" s="35"/>
      <c r="M1123" s="35"/>
      <c r="N1123" s="35"/>
      <c r="O1123" s="35"/>
      <c r="P1123" s="33"/>
      <c r="Q1123" s="33"/>
      <c r="R1123" s="33"/>
      <c r="S1123" s="35"/>
      <c r="T1123" s="33"/>
      <c r="U1123" s="35"/>
      <c r="V1123" s="35"/>
      <c r="W1123" s="29"/>
      <c r="X1123" s="29"/>
      <c r="Y1123" s="29"/>
      <c r="Z1123" s="29"/>
      <c r="AA1123" s="29"/>
      <c r="AB1123" s="29"/>
      <c r="AC1123" s="29"/>
      <c r="AD1123" s="29"/>
      <c r="AE1123" s="29"/>
      <c r="AF1123" s="29"/>
    </row>
    <row r="1124">
      <c r="A1124" s="31">
        <v>1123.0</v>
      </c>
      <c r="B1124" s="35"/>
      <c r="C1124" s="35"/>
      <c r="D1124" s="35"/>
      <c r="E1124" s="35"/>
      <c r="F1124" s="35"/>
      <c r="G1124" s="35"/>
      <c r="H1124" s="33"/>
      <c r="I1124" s="35"/>
      <c r="J1124" s="33"/>
      <c r="K1124" s="34"/>
      <c r="L1124" s="35"/>
      <c r="M1124" s="35"/>
      <c r="N1124" s="35"/>
      <c r="O1124" s="35"/>
      <c r="P1124" s="33"/>
      <c r="Q1124" s="33"/>
      <c r="R1124" s="33"/>
      <c r="S1124" s="35"/>
      <c r="T1124" s="33"/>
      <c r="U1124" s="35"/>
      <c r="V1124" s="35"/>
      <c r="W1124" s="29"/>
      <c r="X1124" s="29"/>
      <c r="Y1124" s="29"/>
      <c r="Z1124" s="29"/>
      <c r="AA1124" s="29"/>
      <c r="AB1124" s="29"/>
      <c r="AC1124" s="29"/>
      <c r="AD1124" s="29"/>
      <c r="AE1124" s="29"/>
      <c r="AF1124" s="29"/>
    </row>
    <row r="1125">
      <c r="A1125" s="31">
        <v>1124.0</v>
      </c>
      <c r="B1125" s="35"/>
      <c r="C1125" s="35"/>
      <c r="D1125" s="35"/>
      <c r="E1125" s="35"/>
      <c r="F1125" s="35"/>
      <c r="G1125" s="35"/>
      <c r="H1125" s="33"/>
      <c r="I1125" s="35"/>
      <c r="J1125" s="33"/>
      <c r="K1125" s="34"/>
      <c r="L1125" s="35"/>
      <c r="M1125" s="35"/>
      <c r="N1125" s="35"/>
      <c r="O1125" s="35"/>
      <c r="P1125" s="33"/>
      <c r="Q1125" s="33"/>
      <c r="R1125" s="33"/>
      <c r="S1125" s="35"/>
      <c r="T1125" s="33"/>
      <c r="U1125" s="35"/>
      <c r="V1125" s="35"/>
      <c r="W1125" s="29"/>
      <c r="X1125" s="29"/>
      <c r="Y1125" s="29"/>
      <c r="Z1125" s="29"/>
      <c r="AA1125" s="29"/>
      <c r="AB1125" s="29"/>
      <c r="AC1125" s="29"/>
      <c r="AD1125" s="29"/>
      <c r="AE1125" s="29"/>
      <c r="AF1125" s="29"/>
    </row>
    <row r="1126">
      <c r="A1126" s="31">
        <v>1125.0</v>
      </c>
      <c r="B1126" s="35"/>
      <c r="C1126" s="35"/>
      <c r="D1126" s="35"/>
      <c r="E1126" s="35"/>
      <c r="F1126" s="35"/>
      <c r="G1126" s="35"/>
      <c r="H1126" s="33"/>
      <c r="I1126" s="35"/>
      <c r="J1126" s="33"/>
      <c r="K1126" s="34"/>
      <c r="L1126" s="35"/>
      <c r="M1126" s="35"/>
      <c r="N1126" s="35"/>
      <c r="O1126" s="35"/>
      <c r="P1126" s="33"/>
      <c r="Q1126" s="33"/>
      <c r="R1126" s="33"/>
      <c r="S1126" s="35"/>
      <c r="T1126" s="33"/>
      <c r="U1126" s="35"/>
      <c r="V1126" s="35"/>
      <c r="W1126" s="29"/>
      <c r="X1126" s="29"/>
      <c r="Y1126" s="29"/>
      <c r="Z1126" s="29"/>
      <c r="AA1126" s="29"/>
      <c r="AB1126" s="29"/>
      <c r="AC1126" s="29"/>
      <c r="AD1126" s="29"/>
      <c r="AE1126" s="29"/>
      <c r="AF1126" s="29"/>
    </row>
    <row r="1127">
      <c r="A1127" s="31">
        <v>1126.0</v>
      </c>
      <c r="B1127" s="35"/>
      <c r="C1127" s="35"/>
      <c r="D1127" s="35"/>
      <c r="E1127" s="35"/>
      <c r="F1127" s="35"/>
      <c r="G1127" s="35"/>
      <c r="H1127" s="33"/>
      <c r="I1127" s="35"/>
      <c r="J1127" s="33"/>
      <c r="K1127" s="34"/>
      <c r="L1127" s="35"/>
      <c r="M1127" s="35"/>
      <c r="N1127" s="35"/>
      <c r="O1127" s="35"/>
      <c r="P1127" s="33"/>
      <c r="Q1127" s="33"/>
      <c r="R1127" s="33"/>
      <c r="S1127" s="35"/>
      <c r="T1127" s="33"/>
      <c r="U1127" s="35"/>
      <c r="V1127" s="35"/>
      <c r="W1127" s="29"/>
      <c r="X1127" s="29"/>
      <c r="Y1127" s="29"/>
      <c r="Z1127" s="29"/>
      <c r="AA1127" s="29"/>
      <c r="AB1127" s="29"/>
      <c r="AC1127" s="29"/>
      <c r="AD1127" s="29"/>
      <c r="AE1127" s="29"/>
      <c r="AF1127" s="29"/>
    </row>
    <row r="1128">
      <c r="A1128" s="31">
        <v>1127.0</v>
      </c>
      <c r="B1128" s="35"/>
      <c r="C1128" s="35"/>
      <c r="D1128" s="35"/>
      <c r="E1128" s="35"/>
      <c r="F1128" s="35"/>
      <c r="G1128" s="35"/>
      <c r="H1128" s="33"/>
      <c r="I1128" s="35"/>
      <c r="J1128" s="33"/>
      <c r="K1128" s="34"/>
      <c r="L1128" s="35"/>
      <c r="M1128" s="35"/>
      <c r="N1128" s="35"/>
      <c r="O1128" s="35"/>
      <c r="P1128" s="33"/>
      <c r="Q1128" s="33"/>
      <c r="R1128" s="33"/>
      <c r="S1128" s="35"/>
      <c r="T1128" s="33"/>
      <c r="U1128" s="35"/>
      <c r="V1128" s="35"/>
      <c r="W1128" s="29"/>
      <c r="X1128" s="29"/>
      <c r="Y1128" s="29"/>
      <c r="Z1128" s="29"/>
      <c r="AA1128" s="29"/>
      <c r="AB1128" s="29"/>
      <c r="AC1128" s="29"/>
      <c r="AD1128" s="29"/>
      <c r="AE1128" s="29"/>
      <c r="AF1128" s="29"/>
    </row>
    <row r="1129">
      <c r="A1129" s="31">
        <v>1128.0</v>
      </c>
      <c r="B1129" s="35"/>
      <c r="C1129" s="35"/>
      <c r="D1129" s="35"/>
      <c r="E1129" s="35"/>
      <c r="F1129" s="35"/>
      <c r="G1129" s="35"/>
      <c r="H1129" s="33"/>
      <c r="I1129" s="35"/>
      <c r="J1129" s="33"/>
      <c r="K1129" s="34"/>
      <c r="L1129" s="35"/>
      <c r="M1129" s="35"/>
      <c r="N1129" s="35"/>
      <c r="O1129" s="35"/>
      <c r="P1129" s="33"/>
      <c r="Q1129" s="33"/>
      <c r="R1129" s="33"/>
      <c r="S1129" s="35"/>
      <c r="T1129" s="33"/>
      <c r="U1129" s="35"/>
      <c r="V1129" s="35"/>
      <c r="W1129" s="29"/>
      <c r="X1129" s="29"/>
      <c r="Y1129" s="29"/>
      <c r="Z1129" s="29"/>
      <c r="AA1129" s="29"/>
      <c r="AB1129" s="29"/>
      <c r="AC1129" s="29"/>
      <c r="AD1129" s="29"/>
      <c r="AE1129" s="29"/>
      <c r="AF1129" s="29"/>
    </row>
    <row r="1130">
      <c r="A1130" s="31">
        <v>1129.0</v>
      </c>
      <c r="B1130" s="35"/>
      <c r="C1130" s="35"/>
      <c r="D1130" s="35"/>
      <c r="E1130" s="35"/>
      <c r="F1130" s="35"/>
      <c r="G1130" s="35"/>
      <c r="H1130" s="33"/>
      <c r="I1130" s="35"/>
      <c r="J1130" s="33"/>
      <c r="K1130" s="34"/>
      <c r="L1130" s="35"/>
      <c r="M1130" s="35"/>
      <c r="N1130" s="35"/>
      <c r="O1130" s="35"/>
      <c r="P1130" s="33"/>
      <c r="Q1130" s="33"/>
      <c r="R1130" s="33"/>
      <c r="S1130" s="35"/>
      <c r="T1130" s="33"/>
      <c r="U1130" s="35"/>
      <c r="V1130" s="35"/>
      <c r="W1130" s="29"/>
      <c r="X1130" s="29"/>
      <c r="Y1130" s="29"/>
      <c r="Z1130" s="29"/>
      <c r="AA1130" s="29"/>
      <c r="AB1130" s="29"/>
      <c r="AC1130" s="29"/>
      <c r="AD1130" s="29"/>
      <c r="AE1130" s="29"/>
      <c r="AF1130" s="29"/>
    </row>
    <row r="1131">
      <c r="A1131" s="31">
        <v>1130.0</v>
      </c>
      <c r="B1131" s="35"/>
      <c r="C1131" s="35"/>
      <c r="D1131" s="35"/>
      <c r="E1131" s="35"/>
      <c r="F1131" s="35"/>
      <c r="G1131" s="35"/>
      <c r="H1131" s="33"/>
      <c r="I1131" s="35"/>
      <c r="J1131" s="33"/>
      <c r="K1131" s="34"/>
      <c r="L1131" s="35"/>
      <c r="M1131" s="35"/>
      <c r="N1131" s="35"/>
      <c r="O1131" s="35"/>
      <c r="P1131" s="33"/>
      <c r="Q1131" s="33"/>
      <c r="R1131" s="33"/>
      <c r="S1131" s="35"/>
      <c r="T1131" s="33"/>
      <c r="U1131" s="35"/>
      <c r="V1131" s="35"/>
      <c r="W1131" s="29"/>
      <c r="X1131" s="29"/>
      <c r="Y1131" s="29"/>
      <c r="Z1131" s="29"/>
      <c r="AA1131" s="29"/>
      <c r="AB1131" s="29"/>
      <c r="AC1131" s="29"/>
      <c r="AD1131" s="29"/>
      <c r="AE1131" s="29"/>
      <c r="AF1131" s="29"/>
    </row>
    <row r="1132">
      <c r="A1132" s="31">
        <v>1131.0</v>
      </c>
      <c r="B1132" s="35"/>
      <c r="C1132" s="35"/>
      <c r="D1132" s="35"/>
      <c r="E1132" s="35"/>
      <c r="F1132" s="35"/>
      <c r="G1132" s="35"/>
      <c r="H1132" s="33"/>
      <c r="I1132" s="35"/>
      <c r="J1132" s="33"/>
      <c r="K1132" s="34"/>
      <c r="L1132" s="35"/>
      <c r="M1132" s="35"/>
      <c r="N1132" s="35"/>
      <c r="O1132" s="35"/>
      <c r="P1132" s="33"/>
      <c r="Q1132" s="33"/>
      <c r="R1132" s="33"/>
      <c r="S1132" s="35"/>
      <c r="T1132" s="33"/>
      <c r="U1132" s="35"/>
      <c r="V1132" s="35"/>
      <c r="W1132" s="29"/>
      <c r="X1132" s="29"/>
      <c r="Y1132" s="29"/>
      <c r="Z1132" s="29"/>
      <c r="AA1132" s="29"/>
      <c r="AB1132" s="29"/>
      <c r="AC1132" s="29"/>
      <c r="AD1132" s="29"/>
      <c r="AE1132" s="29"/>
      <c r="AF1132" s="29"/>
    </row>
    <row r="1133">
      <c r="A1133" s="31">
        <v>1132.0</v>
      </c>
      <c r="B1133" s="35"/>
      <c r="C1133" s="35"/>
      <c r="D1133" s="35"/>
      <c r="E1133" s="35"/>
      <c r="F1133" s="35"/>
      <c r="G1133" s="35"/>
      <c r="H1133" s="33"/>
      <c r="I1133" s="35"/>
      <c r="J1133" s="33"/>
      <c r="K1133" s="34"/>
      <c r="L1133" s="35"/>
      <c r="M1133" s="35"/>
      <c r="N1133" s="35"/>
      <c r="O1133" s="35"/>
      <c r="P1133" s="33"/>
      <c r="Q1133" s="33"/>
      <c r="R1133" s="33"/>
      <c r="S1133" s="35"/>
      <c r="T1133" s="33"/>
      <c r="U1133" s="35"/>
      <c r="V1133" s="35"/>
      <c r="W1133" s="29"/>
      <c r="X1133" s="29"/>
      <c r="Y1133" s="29"/>
      <c r="Z1133" s="29"/>
      <c r="AA1133" s="29"/>
      <c r="AB1133" s="29"/>
      <c r="AC1133" s="29"/>
      <c r="AD1133" s="29"/>
      <c r="AE1133" s="29"/>
      <c r="AF1133" s="29"/>
    </row>
    <row r="1134">
      <c r="A1134" s="31">
        <v>1133.0</v>
      </c>
      <c r="B1134" s="35"/>
      <c r="C1134" s="35"/>
      <c r="D1134" s="35"/>
      <c r="E1134" s="35"/>
      <c r="F1134" s="35"/>
      <c r="G1134" s="35"/>
      <c r="H1134" s="33"/>
      <c r="I1134" s="35"/>
      <c r="J1134" s="33"/>
      <c r="K1134" s="34"/>
      <c r="L1134" s="35"/>
      <c r="M1134" s="35"/>
      <c r="N1134" s="35"/>
      <c r="O1134" s="35"/>
      <c r="P1134" s="33"/>
      <c r="Q1134" s="33"/>
      <c r="R1134" s="33"/>
      <c r="S1134" s="35"/>
      <c r="T1134" s="33"/>
      <c r="U1134" s="35"/>
      <c r="V1134" s="35"/>
      <c r="W1134" s="29"/>
      <c r="X1134" s="29"/>
      <c r="Y1134" s="29"/>
      <c r="Z1134" s="29"/>
      <c r="AA1134" s="29"/>
      <c r="AB1134" s="29"/>
      <c r="AC1134" s="29"/>
      <c r="AD1134" s="29"/>
      <c r="AE1134" s="29"/>
      <c r="AF1134" s="29"/>
    </row>
    <row r="1135">
      <c r="A1135" s="31">
        <v>1134.0</v>
      </c>
      <c r="B1135" s="35"/>
      <c r="C1135" s="35"/>
      <c r="D1135" s="35"/>
      <c r="E1135" s="35"/>
      <c r="F1135" s="35"/>
      <c r="G1135" s="35"/>
      <c r="H1135" s="33"/>
      <c r="I1135" s="35"/>
      <c r="J1135" s="33"/>
      <c r="K1135" s="34"/>
      <c r="L1135" s="35"/>
      <c r="M1135" s="35"/>
      <c r="N1135" s="35"/>
      <c r="O1135" s="35"/>
      <c r="P1135" s="33"/>
      <c r="Q1135" s="33"/>
      <c r="R1135" s="33"/>
      <c r="S1135" s="35"/>
      <c r="T1135" s="33"/>
      <c r="U1135" s="35"/>
      <c r="V1135" s="35"/>
      <c r="W1135" s="29"/>
      <c r="X1135" s="29"/>
      <c r="Y1135" s="29"/>
      <c r="Z1135" s="29"/>
      <c r="AA1135" s="29"/>
      <c r="AB1135" s="29"/>
      <c r="AC1135" s="29"/>
      <c r="AD1135" s="29"/>
      <c r="AE1135" s="29"/>
      <c r="AF1135" s="29"/>
    </row>
    <row r="1136">
      <c r="A1136" s="31">
        <v>1135.0</v>
      </c>
      <c r="B1136" s="35"/>
      <c r="C1136" s="35"/>
      <c r="D1136" s="35"/>
      <c r="E1136" s="35"/>
      <c r="F1136" s="35"/>
      <c r="G1136" s="35"/>
      <c r="H1136" s="33"/>
      <c r="I1136" s="35"/>
      <c r="J1136" s="33"/>
      <c r="K1136" s="34"/>
      <c r="L1136" s="35"/>
      <c r="M1136" s="35"/>
      <c r="N1136" s="35"/>
      <c r="O1136" s="35"/>
      <c r="P1136" s="33"/>
      <c r="Q1136" s="33"/>
      <c r="R1136" s="33"/>
      <c r="S1136" s="35"/>
      <c r="T1136" s="33"/>
      <c r="U1136" s="35"/>
      <c r="V1136" s="35"/>
      <c r="W1136" s="29"/>
      <c r="X1136" s="29"/>
      <c r="Y1136" s="29"/>
      <c r="Z1136" s="29"/>
      <c r="AA1136" s="29"/>
      <c r="AB1136" s="29"/>
      <c r="AC1136" s="29"/>
      <c r="AD1136" s="29"/>
      <c r="AE1136" s="29"/>
      <c r="AF1136" s="29"/>
    </row>
    <row r="1137">
      <c r="A1137" s="31">
        <v>1136.0</v>
      </c>
      <c r="B1137" s="35"/>
      <c r="C1137" s="35"/>
      <c r="D1137" s="35"/>
      <c r="E1137" s="35"/>
      <c r="F1137" s="35"/>
      <c r="G1137" s="35"/>
      <c r="H1137" s="33"/>
      <c r="I1137" s="35"/>
      <c r="J1137" s="33"/>
      <c r="K1137" s="34"/>
      <c r="L1137" s="35"/>
      <c r="M1137" s="35"/>
      <c r="N1137" s="35"/>
      <c r="O1137" s="35"/>
      <c r="P1137" s="33"/>
      <c r="Q1137" s="33"/>
      <c r="R1137" s="33"/>
      <c r="S1137" s="35"/>
      <c r="T1137" s="33"/>
      <c r="U1137" s="35"/>
      <c r="V1137" s="35"/>
      <c r="W1137" s="29"/>
      <c r="X1137" s="29"/>
      <c r="Y1137" s="29"/>
      <c r="Z1137" s="29"/>
      <c r="AA1137" s="29"/>
      <c r="AB1137" s="29"/>
      <c r="AC1137" s="29"/>
      <c r="AD1137" s="29"/>
      <c r="AE1137" s="29"/>
      <c r="AF1137" s="29"/>
    </row>
    <row r="1138">
      <c r="A1138" s="31">
        <v>1137.0</v>
      </c>
      <c r="B1138" s="35"/>
      <c r="C1138" s="35"/>
      <c r="D1138" s="35"/>
      <c r="E1138" s="35"/>
      <c r="F1138" s="35"/>
      <c r="G1138" s="35"/>
      <c r="H1138" s="33"/>
      <c r="I1138" s="35"/>
      <c r="J1138" s="33"/>
      <c r="K1138" s="34"/>
      <c r="L1138" s="35"/>
      <c r="M1138" s="35"/>
      <c r="N1138" s="35"/>
      <c r="O1138" s="35"/>
      <c r="P1138" s="33"/>
      <c r="Q1138" s="33"/>
      <c r="R1138" s="33"/>
      <c r="S1138" s="35"/>
      <c r="T1138" s="33"/>
      <c r="U1138" s="35"/>
      <c r="V1138" s="35"/>
      <c r="W1138" s="29"/>
      <c r="X1138" s="29"/>
      <c r="Y1138" s="29"/>
      <c r="Z1138" s="29"/>
      <c r="AA1138" s="29"/>
      <c r="AB1138" s="29"/>
      <c r="AC1138" s="29"/>
      <c r="AD1138" s="29"/>
      <c r="AE1138" s="29"/>
      <c r="AF1138" s="29"/>
    </row>
    <row r="1139">
      <c r="A1139" s="31">
        <v>1138.0</v>
      </c>
      <c r="B1139" s="35"/>
      <c r="C1139" s="35"/>
      <c r="D1139" s="35"/>
      <c r="E1139" s="35"/>
      <c r="F1139" s="35"/>
      <c r="G1139" s="35"/>
      <c r="H1139" s="33"/>
      <c r="I1139" s="35"/>
      <c r="J1139" s="33"/>
      <c r="K1139" s="34"/>
      <c r="L1139" s="35"/>
      <c r="M1139" s="35"/>
      <c r="N1139" s="35"/>
      <c r="O1139" s="35"/>
      <c r="P1139" s="33"/>
      <c r="Q1139" s="33"/>
      <c r="R1139" s="33"/>
      <c r="S1139" s="35"/>
      <c r="T1139" s="33"/>
      <c r="U1139" s="35"/>
      <c r="V1139" s="35"/>
      <c r="W1139" s="29"/>
      <c r="X1139" s="29"/>
      <c r="Y1139" s="29"/>
      <c r="Z1139" s="29"/>
      <c r="AA1139" s="29"/>
      <c r="AB1139" s="29"/>
      <c r="AC1139" s="29"/>
      <c r="AD1139" s="29"/>
      <c r="AE1139" s="29"/>
      <c r="AF1139" s="29"/>
    </row>
    <row r="1140">
      <c r="A1140" s="31">
        <v>1139.0</v>
      </c>
      <c r="B1140" s="35"/>
      <c r="C1140" s="35"/>
      <c r="D1140" s="35"/>
      <c r="E1140" s="35"/>
      <c r="F1140" s="35"/>
      <c r="G1140" s="35"/>
      <c r="H1140" s="33"/>
      <c r="I1140" s="35"/>
      <c r="J1140" s="33"/>
      <c r="K1140" s="34"/>
      <c r="L1140" s="35"/>
      <c r="M1140" s="35"/>
      <c r="N1140" s="35"/>
      <c r="O1140" s="35"/>
      <c r="P1140" s="33"/>
      <c r="Q1140" s="33"/>
      <c r="R1140" s="33"/>
      <c r="S1140" s="35"/>
      <c r="T1140" s="33"/>
      <c r="U1140" s="35"/>
      <c r="V1140" s="35"/>
      <c r="W1140" s="29"/>
      <c r="X1140" s="29"/>
      <c r="Y1140" s="29"/>
      <c r="Z1140" s="29"/>
      <c r="AA1140" s="29"/>
      <c r="AB1140" s="29"/>
      <c r="AC1140" s="29"/>
      <c r="AD1140" s="29"/>
      <c r="AE1140" s="29"/>
      <c r="AF1140" s="29"/>
    </row>
    <row r="1141">
      <c r="A1141" s="31">
        <v>1140.0</v>
      </c>
      <c r="B1141" s="35"/>
      <c r="C1141" s="35"/>
      <c r="D1141" s="35"/>
      <c r="E1141" s="35"/>
      <c r="F1141" s="35"/>
      <c r="G1141" s="35"/>
      <c r="H1141" s="33"/>
      <c r="I1141" s="35"/>
      <c r="J1141" s="33"/>
      <c r="K1141" s="34"/>
      <c r="L1141" s="35"/>
      <c r="M1141" s="35"/>
      <c r="N1141" s="35"/>
      <c r="O1141" s="35"/>
      <c r="P1141" s="33"/>
      <c r="Q1141" s="33"/>
      <c r="R1141" s="33"/>
      <c r="S1141" s="35"/>
      <c r="T1141" s="33"/>
      <c r="U1141" s="35"/>
      <c r="V1141" s="35"/>
      <c r="W1141" s="29"/>
      <c r="X1141" s="29"/>
      <c r="Y1141" s="29"/>
      <c r="Z1141" s="29"/>
      <c r="AA1141" s="29"/>
      <c r="AB1141" s="29"/>
      <c r="AC1141" s="29"/>
      <c r="AD1141" s="29"/>
      <c r="AE1141" s="29"/>
      <c r="AF1141" s="29"/>
    </row>
    <row r="1142">
      <c r="A1142" s="31">
        <v>1141.0</v>
      </c>
      <c r="B1142" s="35"/>
      <c r="C1142" s="35"/>
      <c r="D1142" s="35"/>
      <c r="E1142" s="35"/>
      <c r="F1142" s="35"/>
      <c r="G1142" s="35"/>
      <c r="H1142" s="33"/>
      <c r="I1142" s="35"/>
      <c r="J1142" s="33"/>
      <c r="K1142" s="34"/>
      <c r="L1142" s="35"/>
      <c r="M1142" s="35"/>
      <c r="N1142" s="35"/>
      <c r="O1142" s="35"/>
      <c r="P1142" s="33"/>
      <c r="Q1142" s="33"/>
      <c r="R1142" s="33"/>
      <c r="S1142" s="35"/>
      <c r="T1142" s="33"/>
      <c r="U1142" s="35"/>
      <c r="V1142" s="35"/>
      <c r="W1142" s="29"/>
      <c r="X1142" s="29"/>
      <c r="Y1142" s="29"/>
      <c r="Z1142" s="29"/>
      <c r="AA1142" s="29"/>
      <c r="AB1142" s="29"/>
      <c r="AC1142" s="29"/>
      <c r="AD1142" s="29"/>
      <c r="AE1142" s="29"/>
      <c r="AF1142" s="29"/>
    </row>
    <row r="1143">
      <c r="A1143" s="31">
        <v>1142.0</v>
      </c>
      <c r="B1143" s="35"/>
      <c r="C1143" s="35"/>
      <c r="D1143" s="35"/>
      <c r="E1143" s="35"/>
      <c r="F1143" s="35"/>
      <c r="G1143" s="35"/>
      <c r="H1143" s="33"/>
      <c r="I1143" s="35"/>
      <c r="J1143" s="33"/>
      <c r="K1143" s="34"/>
      <c r="L1143" s="35"/>
      <c r="M1143" s="35"/>
      <c r="N1143" s="35"/>
      <c r="O1143" s="35"/>
      <c r="P1143" s="33"/>
      <c r="Q1143" s="33"/>
      <c r="R1143" s="33"/>
      <c r="S1143" s="35"/>
      <c r="T1143" s="33"/>
      <c r="U1143" s="35"/>
      <c r="V1143" s="35"/>
      <c r="W1143" s="29"/>
      <c r="X1143" s="29"/>
      <c r="Y1143" s="29"/>
      <c r="Z1143" s="29"/>
      <c r="AA1143" s="29"/>
      <c r="AB1143" s="29"/>
      <c r="AC1143" s="29"/>
      <c r="AD1143" s="29"/>
      <c r="AE1143" s="29"/>
      <c r="AF1143" s="29"/>
    </row>
    <row r="1144">
      <c r="A1144" s="31">
        <v>1143.0</v>
      </c>
      <c r="B1144" s="35"/>
      <c r="C1144" s="35"/>
      <c r="D1144" s="35"/>
      <c r="E1144" s="35"/>
      <c r="F1144" s="35"/>
      <c r="G1144" s="35"/>
      <c r="H1144" s="33"/>
      <c r="I1144" s="35"/>
      <c r="J1144" s="33"/>
      <c r="K1144" s="34"/>
      <c r="L1144" s="35"/>
      <c r="M1144" s="35"/>
      <c r="N1144" s="35"/>
      <c r="O1144" s="35"/>
      <c r="P1144" s="33"/>
      <c r="Q1144" s="33"/>
      <c r="R1144" s="33"/>
      <c r="S1144" s="35"/>
      <c r="T1144" s="33"/>
      <c r="U1144" s="35"/>
      <c r="V1144" s="35"/>
      <c r="W1144" s="29"/>
      <c r="X1144" s="29"/>
      <c r="Y1144" s="29"/>
      <c r="Z1144" s="29"/>
      <c r="AA1144" s="29"/>
      <c r="AB1144" s="29"/>
      <c r="AC1144" s="29"/>
      <c r="AD1144" s="29"/>
      <c r="AE1144" s="29"/>
      <c r="AF1144" s="29"/>
    </row>
    <row r="1145">
      <c r="A1145" s="31">
        <v>1144.0</v>
      </c>
      <c r="B1145" s="35"/>
      <c r="C1145" s="35"/>
      <c r="D1145" s="35"/>
      <c r="E1145" s="35"/>
      <c r="F1145" s="35"/>
      <c r="G1145" s="35"/>
      <c r="H1145" s="33"/>
      <c r="I1145" s="35"/>
      <c r="J1145" s="33"/>
      <c r="K1145" s="34"/>
      <c r="L1145" s="35"/>
      <c r="M1145" s="35"/>
      <c r="N1145" s="35"/>
      <c r="O1145" s="35"/>
      <c r="P1145" s="33"/>
      <c r="Q1145" s="33"/>
      <c r="R1145" s="33"/>
      <c r="S1145" s="35"/>
      <c r="T1145" s="33"/>
      <c r="U1145" s="35"/>
      <c r="V1145" s="35"/>
      <c r="W1145" s="29"/>
      <c r="X1145" s="29"/>
      <c r="Y1145" s="29"/>
      <c r="Z1145" s="29"/>
      <c r="AA1145" s="29"/>
      <c r="AB1145" s="29"/>
      <c r="AC1145" s="29"/>
      <c r="AD1145" s="29"/>
      <c r="AE1145" s="29"/>
      <c r="AF1145" s="29"/>
    </row>
    <row r="1146">
      <c r="A1146" s="31">
        <v>1145.0</v>
      </c>
      <c r="B1146" s="35"/>
      <c r="C1146" s="35"/>
      <c r="D1146" s="35"/>
      <c r="E1146" s="35"/>
      <c r="F1146" s="35"/>
      <c r="G1146" s="35"/>
      <c r="H1146" s="33"/>
      <c r="I1146" s="35"/>
      <c r="J1146" s="33"/>
      <c r="K1146" s="34"/>
      <c r="L1146" s="35"/>
      <c r="M1146" s="35"/>
      <c r="N1146" s="35"/>
      <c r="O1146" s="35"/>
      <c r="P1146" s="33"/>
      <c r="Q1146" s="33"/>
      <c r="R1146" s="33"/>
      <c r="S1146" s="35"/>
      <c r="T1146" s="33"/>
      <c r="U1146" s="35"/>
      <c r="V1146" s="35"/>
      <c r="W1146" s="29"/>
      <c r="X1146" s="29"/>
      <c r="Y1146" s="29"/>
      <c r="Z1146" s="29"/>
      <c r="AA1146" s="29"/>
      <c r="AB1146" s="29"/>
      <c r="AC1146" s="29"/>
      <c r="AD1146" s="29"/>
      <c r="AE1146" s="29"/>
      <c r="AF1146" s="29"/>
    </row>
    <row r="1147">
      <c r="A1147" s="31">
        <v>1146.0</v>
      </c>
      <c r="B1147" s="35"/>
      <c r="C1147" s="35"/>
      <c r="D1147" s="35"/>
      <c r="E1147" s="35"/>
      <c r="F1147" s="35"/>
      <c r="G1147" s="35"/>
      <c r="H1147" s="33"/>
      <c r="I1147" s="35"/>
      <c r="J1147" s="33"/>
      <c r="K1147" s="34"/>
      <c r="L1147" s="35"/>
      <c r="M1147" s="35"/>
      <c r="N1147" s="35"/>
      <c r="O1147" s="35"/>
      <c r="P1147" s="33"/>
      <c r="Q1147" s="33"/>
      <c r="R1147" s="33"/>
      <c r="S1147" s="35"/>
      <c r="T1147" s="33"/>
      <c r="U1147" s="35"/>
      <c r="V1147" s="35"/>
      <c r="W1147" s="29"/>
      <c r="X1147" s="29"/>
      <c r="Y1147" s="29"/>
      <c r="Z1147" s="29"/>
      <c r="AA1147" s="29"/>
      <c r="AB1147" s="29"/>
      <c r="AC1147" s="29"/>
      <c r="AD1147" s="29"/>
      <c r="AE1147" s="29"/>
      <c r="AF1147" s="29"/>
    </row>
    <row r="1148">
      <c r="A1148" s="31">
        <v>1147.0</v>
      </c>
      <c r="B1148" s="35"/>
      <c r="C1148" s="35"/>
      <c r="D1148" s="35"/>
      <c r="E1148" s="35"/>
      <c r="F1148" s="35"/>
      <c r="G1148" s="35"/>
      <c r="H1148" s="33"/>
      <c r="I1148" s="35"/>
      <c r="J1148" s="33"/>
      <c r="K1148" s="34"/>
      <c r="L1148" s="35"/>
      <c r="M1148" s="35"/>
      <c r="N1148" s="35"/>
      <c r="O1148" s="35"/>
      <c r="P1148" s="33"/>
      <c r="Q1148" s="33"/>
      <c r="R1148" s="33"/>
      <c r="S1148" s="35"/>
      <c r="T1148" s="33"/>
      <c r="U1148" s="35"/>
      <c r="V1148" s="35"/>
      <c r="W1148" s="29"/>
      <c r="X1148" s="29"/>
      <c r="Y1148" s="29"/>
      <c r="Z1148" s="29"/>
      <c r="AA1148" s="29"/>
      <c r="AB1148" s="29"/>
      <c r="AC1148" s="29"/>
      <c r="AD1148" s="29"/>
      <c r="AE1148" s="29"/>
      <c r="AF1148" s="29"/>
    </row>
    <row r="1149">
      <c r="A1149" s="31">
        <v>1148.0</v>
      </c>
      <c r="B1149" s="35"/>
      <c r="C1149" s="35"/>
      <c r="D1149" s="35"/>
      <c r="E1149" s="35"/>
      <c r="F1149" s="35"/>
      <c r="G1149" s="35"/>
      <c r="H1149" s="33"/>
      <c r="I1149" s="35"/>
      <c r="J1149" s="33"/>
      <c r="K1149" s="34"/>
      <c r="L1149" s="35"/>
      <c r="M1149" s="35"/>
      <c r="N1149" s="35"/>
      <c r="O1149" s="35"/>
      <c r="P1149" s="33"/>
      <c r="Q1149" s="33"/>
      <c r="R1149" s="33"/>
      <c r="S1149" s="35"/>
      <c r="T1149" s="33"/>
      <c r="U1149" s="35"/>
      <c r="V1149" s="35"/>
      <c r="W1149" s="29"/>
      <c r="X1149" s="29"/>
      <c r="Y1149" s="29"/>
      <c r="Z1149" s="29"/>
      <c r="AA1149" s="29"/>
      <c r="AB1149" s="29"/>
      <c r="AC1149" s="29"/>
      <c r="AD1149" s="29"/>
      <c r="AE1149" s="29"/>
      <c r="AF1149" s="29"/>
    </row>
    <row r="1150">
      <c r="A1150" s="31">
        <v>1149.0</v>
      </c>
      <c r="B1150" s="35"/>
      <c r="C1150" s="35"/>
      <c r="D1150" s="35"/>
      <c r="E1150" s="35"/>
      <c r="F1150" s="35"/>
      <c r="G1150" s="35"/>
      <c r="H1150" s="33"/>
      <c r="I1150" s="35"/>
      <c r="J1150" s="33"/>
      <c r="K1150" s="34"/>
      <c r="L1150" s="35"/>
      <c r="M1150" s="35"/>
      <c r="N1150" s="35"/>
      <c r="O1150" s="35"/>
      <c r="P1150" s="33"/>
      <c r="Q1150" s="33"/>
      <c r="R1150" s="33"/>
      <c r="S1150" s="35"/>
      <c r="T1150" s="33"/>
      <c r="U1150" s="35"/>
      <c r="V1150" s="35"/>
      <c r="W1150" s="29"/>
      <c r="X1150" s="29"/>
      <c r="Y1150" s="29"/>
      <c r="Z1150" s="29"/>
      <c r="AA1150" s="29"/>
      <c r="AB1150" s="29"/>
      <c r="AC1150" s="29"/>
      <c r="AD1150" s="29"/>
      <c r="AE1150" s="29"/>
      <c r="AF1150" s="29"/>
    </row>
    <row r="1151">
      <c r="A1151" s="31">
        <v>1150.0</v>
      </c>
      <c r="B1151" s="35"/>
      <c r="C1151" s="35"/>
      <c r="D1151" s="35"/>
      <c r="E1151" s="35"/>
      <c r="F1151" s="35"/>
      <c r="G1151" s="35"/>
      <c r="H1151" s="33"/>
      <c r="I1151" s="35"/>
      <c r="J1151" s="33"/>
      <c r="K1151" s="34"/>
      <c r="L1151" s="35"/>
      <c r="M1151" s="35"/>
      <c r="N1151" s="35"/>
      <c r="O1151" s="35"/>
      <c r="P1151" s="33"/>
      <c r="Q1151" s="33"/>
      <c r="R1151" s="33"/>
      <c r="S1151" s="35"/>
      <c r="T1151" s="33"/>
      <c r="U1151" s="35"/>
      <c r="V1151" s="35"/>
      <c r="W1151" s="29"/>
      <c r="X1151" s="29"/>
      <c r="Y1151" s="29"/>
      <c r="Z1151" s="29"/>
      <c r="AA1151" s="29"/>
      <c r="AB1151" s="29"/>
      <c r="AC1151" s="29"/>
      <c r="AD1151" s="29"/>
      <c r="AE1151" s="29"/>
      <c r="AF1151" s="29"/>
    </row>
    <row r="1152">
      <c r="A1152" s="31">
        <v>1151.0</v>
      </c>
      <c r="B1152" s="35"/>
      <c r="C1152" s="35"/>
      <c r="D1152" s="35"/>
      <c r="E1152" s="35"/>
      <c r="F1152" s="35"/>
      <c r="G1152" s="35"/>
      <c r="H1152" s="33"/>
      <c r="I1152" s="35"/>
      <c r="J1152" s="33"/>
      <c r="K1152" s="34"/>
      <c r="L1152" s="35"/>
      <c r="M1152" s="35"/>
      <c r="N1152" s="35"/>
      <c r="O1152" s="35"/>
      <c r="P1152" s="33"/>
      <c r="Q1152" s="33"/>
      <c r="R1152" s="33"/>
      <c r="S1152" s="35"/>
      <c r="T1152" s="33"/>
      <c r="U1152" s="35"/>
      <c r="V1152" s="35"/>
      <c r="W1152" s="29"/>
      <c r="X1152" s="29"/>
      <c r="Y1152" s="29"/>
      <c r="Z1152" s="29"/>
      <c r="AA1152" s="29"/>
      <c r="AB1152" s="29"/>
      <c r="AC1152" s="29"/>
      <c r="AD1152" s="29"/>
      <c r="AE1152" s="29"/>
      <c r="AF1152" s="29"/>
    </row>
    <row r="1153">
      <c r="A1153" s="31">
        <v>1152.0</v>
      </c>
      <c r="B1153" s="35"/>
      <c r="C1153" s="35"/>
      <c r="D1153" s="35"/>
      <c r="E1153" s="35"/>
      <c r="F1153" s="35"/>
      <c r="G1153" s="35"/>
      <c r="H1153" s="33"/>
      <c r="I1153" s="35"/>
      <c r="J1153" s="33"/>
      <c r="K1153" s="34"/>
      <c r="L1153" s="35"/>
      <c r="M1153" s="35"/>
      <c r="N1153" s="35"/>
      <c r="O1153" s="35"/>
      <c r="P1153" s="33"/>
      <c r="Q1153" s="33"/>
      <c r="R1153" s="33"/>
      <c r="S1153" s="35"/>
      <c r="T1153" s="33"/>
      <c r="U1153" s="35"/>
      <c r="V1153" s="35"/>
      <c r="W1153" s="29"/>
      <c r="X1153" s="29"/>
      <c r="Y1153" s="29"/>
      <c r="Z1153" s="29"/>
      <c r="AA1153" s="29"/>
      <c r="AB1153" s="29"/>
      <c r="AC1153" s="29"/>
      <c r="AD1153" s="29"/>
      <c r="AE1153" s="29"/>
      <c r="AF1153" s="29"/>
    </row>
    <row r="1154">
      <c r="A1154" s="31">
        <v>1153.0</v>
      </c>
      <c r="B1154" s="35"/>
      <c r="C1154" s="35"/>
      <c r="D1154" s="35"/>
      <c r="E1154" s="35"/>
      <c r="F1154" s="35"/>
      <c r="G1154" s="35"/>
      <c r="H1154" s="33"/>
      <c r="I1154" s="35"/>
      <c r="J1154" s="33"/>
      <c r="K1154" s="34"/>
      <c r="L1154" s="35"/>
      <c r="M1154" s="35"/>
      <c r="N1154" s="35"/>
      <c r="O1154" s="35"/>
      <c r="P1154" s="33"/>
      <c r="Q1154" s="33"/>
      <c r="R1154" s="33"/>
      <c r="S1154" s="35"/>
      <c r="T1154" s="33"/>
      <c r="U1154" s="35"/>
      <c r="V1154" s="35"/>
      <c r="W1154" s="29"/>
      <c r="X1154" s="29"/>
      <c r="Y1154" s="29"/>
      <c r="Z1154" s="29"/>
      <c r="AA1154" s="29"/>
      <c r="AB1154" s="29"/>
      <c r="AC1154" s="29"/>
      <c r="AD1154" s="29"/>
      <c r="AE1154" s="29"/>
      <c r="AF1154" s="29"/>
    </row>
    <row r="1155">
      <c r="A1155" s="31">
        <v>1154.0</v>
      </c>
      <c r="B1155" s="35"/>
      <c r="C1155" s="35"/>
      <c r="D1155" s="35"/>
      <c r="E1155" s="35"/>
      <c r="F1155" s="35"/>
      <c r="G1155" s="35"/>
      <c r="H1155" s="33"/>
      <c r="I1155" s="35"/>
      <c r="J1155" s="33"/>
      <c r="K1155" s="34"/>
      <c r="L1155" s="35"/>
      <c r="M1155" s="35"/>
      <c r="N1155" s="35"/>
      <c r="O1155" s="35"/>
      <c r="P1155" s="33"/>
      <c r="Q1155" s="33"/>
      <c r="R1155" s="33"/>
      <c r="S1155" s="35"/>
      <c r="T1155" s="33"/>
      <c r="U1155" s="35"/>
      <c r="V1155" s="35"/>
      <c r="W1155" s="29"/>
      <c r="X1155" s="29"/>
      <c r="Y1155" s="29"/>
      <c r="Z1155" s="29"/>
      <c r="AA1155" s="29"/>
      <c r="AB1155" s="29"/>
      <c r="AC1155" s="29"/>
      <c r="AD1155" s="29"/>
      <c r="AE1155" s="29"/>
      <c r="AF1155" s="29"/>
    </row>
    <row r="1156">
      <c r="A1156" s="31">
        <v>1155.0</v>
      </c>
      <c r="B1156" s="35"/>
      <c r="C1156" s="35"/>
      <c r="D1156" s="35"/>
      <c r="E1156" s="35"/>
      <c r="F1156" s="35"/>
      <c r="G1156" s="35"/>
      <c r="H1156" s="33"/>
      <c r="I1156" s="35"/>
      <c r="J1156" s="33"/>
      <c r="K1156" s="34"/>
      <c r="L1156" s="35"/>
      <c r="M1156" s="35"/>
      <c r="N1156" s="35"/>
      <c r="O1156" s="35"/>
      <c r="P1156" s="33"/>
      <c r="Q1156" s="33"/>
      <c r="R1156" s="33"/>
      <c r="S1156" s="35"/>
      <c r="T1156" s="33"/>
      <c r="U1156" s="35"/>
      <c r="V1156" s="35"/>
      <c r="W1156" s="29"/>
      <c r="X1156" s="29"/>
      <c r="Y1156" s="29"/>
      <c r="Z1156" s="29"/>
      <c r="AA1156" s="29"/>
      <c r="AB1156" s="29"/>
      <c r="AC1156" s="29"/>
      <c r="AD1156" s="29"/>
      <c r="AE1156" s="29"/>
      <c r="AF1156" s="29"/>
    </row>
    <row r="1157">
      <c r="A1157" s="31">
        <v>1156.0</v>
      </c>
      <c r="B1157" s="35"/>
      <c r="C1157" s="35"/>
      <c r="D1157" s="35"/>
      <c r="E1157" s="35"/>
      <c r="F1157" s="35"/>
      <c r="G1157" s="35"/>
      <c r="H1157" s="33"/>
      <c r="I1157" s="35"/>
      <c r="J1157" s="33"/>
      <c r="K1157" s="34"/>
      <c r="L1157" s="35"/>
      <c r="M1157" s="35"/>
      <c r="N1157" s="35"/>
      <c r="O1157" s="35"/>
      <c r="P1157" s="33"/>
      <c r="Q1157" s="33"/>
      <c r="R1157" s="33"/>
      <c r="S1157" s="35"/>
      <c r="T1157" s="33"/>
      <c r="U1157" s="35"/>
      <c r="V1157" s="35"/>
      <c r="W1157" s="29"/>
      <c r="X1157" s="29"/>
      <c r="Y1157" s="29"/>
      <c r="Z1157" s="29"/>
      <c r="AA1157" s="29"/>
      <c r="AB1157" s="29"/>
      <c r="AC1157" s="29"/>
      <c r="AD1157" s="29"/>
      <c r="AE1157" s="29"/>
      <c r="AF1157" s="29"/>
    </row>
    <row r="1158">
      <c r="A1158" s="31">
        <v>1157.0</v>
      </c>
      <c r="B1158" s="35"/>
      <c r="C1158" s="35"/>
      <c r="D1158" s="35"/>
      <c r="E1158" s="35"/>
      <c r="F1158" s="35"/>
      <c r="G1158" s="35"/>
      <c r="H1158" s="33"/>
      <c r="I1158" s="35"/>
      <c r="J1158" s="33"/>
      <c r="K1158" s="34"/>
      <c r="L1158" s="35"/>
      <c r="M1158" s="35"/>
      <c r="N1158" s="35"/>
      <c r="O1158" s="35"/>
      <c r="P1158" s="33"/>
      <c r="Q1158" s="33"/>
      <c r="R1158" s="33"/>
      <c r="S1158" s="35"/>
      <c r="T1158" s="33"/>
      <c r="U1158" s="35"/>
      <c r="V1158" s="35"/>
      <c r="W1158" s="29"/>
      <c r="X1158" s="29"/>
      <c r="Y1158" s="29"/>
      <c r="Z1158" s="29"/>
      <c r="AA1158" s="29"/>
      <c r="AB1158" s="29"/>
      <c r="AC1158" s="29"/>
      <c r="AD1158" s="29"/>
      <c r="AE1158" s="29"/>
      <c r="AF1158" s="29"/>
    </row>
    <row r="1159">
      <c r="A1159" s="31">
        <v>1158.0</v>
      </c>
      <c r="B1159" s="35"/>
      <c r="C1159" s="35"/>
      <c r="D1159" s="35"/>
      <c r="E1159" s="35"/>
      <c r="F1159" s="35"/>
      <c r="G1159" s="35"/>
      <c r="H1159" s="33"/>
      <c r="I1159" s="35"/>
      <c r="J1159" s="33"/>
      <c r="K1159" s="34"/>
      <c r="L1159" s="35"/>
      <c r="M1159" s="35"/>
      <c r="N1159" s="35"/>
      <c r="O1159" s="35"/>
      <c r="P1159" s="33"/>
      <c r="Q1159" s="33"/>
      <c r="R1159" s="33"/>
      <c r="S1159" s="35"/>
      <c r="T1159" s="33"/>
      <c r="U1159" s="35"/>
      <c r="V1159" s="35"/>
      <c r="W1159" s="29"/>
      <c r="X1159" s="29"/>
      <c r="Y1159" s="29"/>
      <c r="Z1159" s="29"/>
      <c r="AA1159" s="29"/>
      <c r="AB1159" s="29"/>
      <c r="AC1159" s="29"/>
      <c r="AD1159" s="29"/>
      <c r="AE1159" s="29"/>
      <c r="AF1159" s="29"/>
    </row>
    <row r="1160">
      <c r="A1160" s="31">
        <v>1159.0</v>
      </c>
      <c r="B1160" s="35"/>
      <c r="C1160" s="35"/>
      <c r="D1160" s="35"/>
      <c r="E1160" s="35"/>
      <c r="F1160" s="35"/>
      <c r="G1160" s="35"/>
      <c r="H1160" s="33"/>
      <c r="I1160" s="35"/>
      <c r="J1160" s="33"/>
      <c r="K1160" s="34"/>
      <c r="L1160" s="35"/>
      <c r="M1160" s="35"/>
      <c r="N1160" s="35"/>
      <c r="O1160" s="35"/>
      <c r="P1160" s="33"/>
      <c r="Q1160" s="33"/>
      <c r="R1160" s="33"/>
      <c r="S1160" s="35"/>
      <c r="T1160" s="33"/>
      <c r="U1160" s="35"/>
      <c r="V1160" s="35"/>
      <c r="W1160" s="29"/>
      <c r="X1160" s="29"/>
      <c r="Y1160" s="29"/>
      <c r="Z1160" s="29"/>
      <c r="AA1160" s="29"/>
      <c r="AB1160" s="29"/>
      <c r="AC1160" s="29"/>
      <c r="AD1160" s="29"/>
      <c r="AE1160" s="29"/>
      <c r="AF1160" s="29"/>
    </row>
    <row r="1161">
      <c r="A1161" s="31">
        <v>1160.0</v>
      </c>
      <c r="B1161" s="35"/>
      <c r="C1161" s="35"/>
      <c r="D1161" s="35"/>
      <c r="E1161" s="35"/>
      <c r="F1161" s="35"/>
      <c r="G1161" s="35"/>
      <c r="H1161" s="33"/>
      <c r="I1161" s="35"/>
      <c r="J1161" s="33"/>
      <c r="K1161" s="34"/>
      <c r="L1161" s="35"/>
      <c r="M1161" s="35"/>
      <c r="N1161" s="35"/>
      <c r="O1161" s="35"/>
      <c r="P1161" s="33"/>
      <c r="Q1161" s="33"/>
      <c r="R1161" s="33"/>
      <c r="S1161" s="35"/>
      <c r="T1161" s="33"/>
      <c r="U1161" s="35"/>
      <c r="V1161" s="35"/>
      <c r="W1161" s="29"/>
      <c r="X1161" s="29"/>
      <c r="Y1161" s="29"/>
      <c r="Z1161" s="29"/>
      <c r="AA1161" s="29"/>
      <c r="AB1161" s="29"/>
      <c r="AC1161" s="29"/>
      <c r="AD1161" s="29"/>
      <c r="AE1161" s="29"/>
      <c r="AF1161" s="29"/>
    </row>
    <row r="1162">
      <c r="A1162" s="31">
        <v>1161.0</v>
      </c>
      <c r="B1162" s="35"/>
      <c r="C1162" s="35"/>
      <c r="D1162" s="35"/>
      <c r="E1162" s="35"/>
      <c r="F1162" s="35"/>
      <c r="G1162" s="35"/>
      <c r="H1162" s="33"/>
      <c r="I1162" s="35"/>
      <c r="J1162" s="33"/>
      <c r="K1162" s="34"/>
      <c r="L1162" s="35"/>
      <c r="M1162" s="35"/>
      <c r="N1162" s="35"/>
      <c r="O1162" s="35"/>
      <c r="P1162" s="33"/>
      <c r="Q1162" s="33"/>
      <c r="R1162" s="33"/>
      <c r="S1162" s="35"/>
      <c r="T1162" s="33"/>
      <c r="U1162" s="35"/>
      <c r="V1162" s="35"/>
      <c r="W1162" s="29"/>
      <c r="X1162" s="29"/>
      <c r="Y1162" s="29"/>
      <c r="Z1162" s="29"/>
      <c r="AA1162" s="29"/>
      <c r="AB1162" s="29"/>
      <c r="AC1162" s="29"/>
      <c r="AD1162" s="29"/>
      <c r="AE1162" s="29"/>
      <c r="AF1162" s="29"/>
    </row>
    <row r="1163">
      <c r="A1163" s="31">
        <v>1162.0</v>
      </c>
      <c r="B1163" s="35"/>
      <c r="C1163" s="35"/>
      <c r="D1163" s="35"/>
      <c r="E1163" s="35"/>
      <c r="F1163" s="35"/>
      <c r="G1163" s="35"/>
      <c r="H1163" s="33"/>
      <c r="I1163" s="35"/>
      <c r="J1163" s="33"/>
      <c r="K1163" s="34"/>
      <c r="L1163" s="35"/>
      <c r="M1163" s="35"/>
      <c r="N1163" s="35"/>
      <c r="O1163" s="35"/>
      <c r="P1163" s="33"/>
      <c r="Q1163" s="33"/>
      <c r="R1163" s="33"/>
      <c r="S1163" s="35"/>
      <c r="T1163" s="33"/>
      <c r="U1163" s="35"/>
      <c r="V1163" s="35"/>
      <c r="W1163" s="29"/>
      <c r="X1163" s="29"/>
      <c r="Y1163" s="29"/>
      <c r="Z1163" s="29"/>
      <c r="AA1163" s="29"/>
      <c r="AB1163" s="29"/>
      <c r="AC1163" s="29"/>
      <c r="AD1163" s="29"/>
      <c r="AE1163" s="29"/>
      <c r="AF1163" s="29"/>
    </row>
    <row r="1164">
      <c r="A1164" s="31">
        <v>1163.0</v>
      </c>
      <c r="B1164" s="35"/>
      <c r="C1164" s="35"/>
      <c r="D1164" s="35"/>
      <c r="E1164" s="35"/>
      <c r="F1164" s="35"/>
      <c r="G1164" s="35"/>
      <c r="H1164" s="33"/>
      <c r="I1164" s="35"/>
      <c r="J1164" s="33"/>
      <c r="K1164" s="34"/>
      <c r="L1164" s="35"/>
      <c r="M1164" s="35"/>
      <c r="N1164" s="35"/>
      <c r="O1164" s="35"/>
      <c r="P1164" s="33"/>
      <c r="Q1164" s="33"/>
      <c r="R1164" s="33"/>
      <c r="S1164" s="35"/>
      <c r="T1164" s="33"/>
      <c r="U1164" s="35"/>
      <c r="V1164" s="35"/>
      <c r="W1164" s="29"/>
      <c r="X1164" s="29"/>
      <c r="Y1164" s="29"/>
      <c r="Z1164" s="29"/>
      <c r="AA1164" s="29"/>
      <c r="AB1164" s="29"/>
      <c r="AC1164" s="29"/>
      <c r="AD1164" s="29"/>
      <c r="AE1164" s="29"/>
      <c r="AF1164" s="29"/>
    </row>
    <row r="1165">
      <c r="A1165" s="31">
        <v>1164.0</v>
      </c>
      <c r="B1165" s="35"/>
      <c r="C1165" s="35"/>
      <c r="D1165" s="35"/>
      <c r="E1165" s="35"/>
      <c r="F1165" s="35"/>
      <c r="G1165" s="35"/>
      <c r="H1165" s="33"/>
      <c r="I1165" s="35"/>
      <c r="J1165" s="33"/>
      <c r="K1165" s="34"/>
      <c r="L1165" s="35"/>
      <c r="M1165" s="35"/>
      <c r="N1165" s="35"/>
      <c r="O1165" s="35"/>
      <c r="P1165" s="33"/>
      <c r="Q1165" s="33"/>
      <c r="R1165" s="33"/>
      <c r="S1165" s="35"/>
      <c r="T1165" s="33"/>
      <c r="U1165" s="35"/>
      <c r="V1165" s="35"/>
      <c r="W1165" s="29"/>
      <c r="X1165" s="29"/>
      <c r="Y1165" s="29"/>
      <c r="Z1165" s="29"/>
      <c r="AA1165" s="29"/>
      <c r="AB1165" s="29"/>
      <c r="AC1165" s="29"/>
      <c r="AD1165" s="29"/>
      <c r="AE1165" s="29"/>
      <c r="AF1165" s="29"/>
    </row>
    <row r="1166">
      <c r="A1166" s="31">
        <v>1165.0</v>
      </c>
      <c r="B1166" s="35"/>
      <c r="C1166" s="35"/>
      <c r="D1166" s="35"/>
      <c r="E1166" s="35"/>
      <c r="F1166" s="35"/>
      <c r="G1166" s="35"/>
      <c r="H1166" s="33"/>
      <c r="I1166" s="35"/>
      <c r="J1166" s="33"/>
      <c r="K1166" s="34"/>
      <c r="L1166" s="35"/>
      <c r="M1166" s="35"/>
      <c r="N1166" s="35"/>
      <c r="O1166" s="35"/>
      <c r="P1166" s="33"/>
      <c r="Q1166" s="33"/>
      <c r="R1166" s="33"/>
      <c r="S1166" s="35"/>
      <c r="T1166" s="33"/>
      <c r="U1166" s="35"/>
      <c r="V1166" s="35"/>
      <c r="W1166" s="29"/>
      <c r="X1166" s="29"/>
      <c r="Y1166" s="29"/>
      <c r="Z1166" s="29"/>
      <c r="AA1166" s="29"/>
      <c r="AB1166" s="29"/>
      <c r="AC1166" s="29"/>
      <c r="AD1166" s="29"/>
      <c r="AE1166" s="29"/>
      <c r="AF1166" s="29"/>
    </row>
    <row r="1167">
      <c r="A1167" s="31">
        <v>1166.0</v>
      </c>
      <c r="B1167" s="35"/>
      <c r="C1167" s="35"/>
      <c r="D1167" s="35"/>
      <c r="E1167" s="35"/>
      <c r="F1167" s="35"/>
      <c r="G1167" s="35"/>
      <c r="H1167" s="33"/>
      <c r="I1167" s="35"/>
      <c r="J1167" s="33"/>
      <c r="K1167" s="34"/>
      <c r="L1167" s="35"/>
      <c r="M1167" s="35"/>
      <c r="N1167" s="35"/>
      <c r="O1167" s="35"/>
      <c r="P1167" s="33"/>
      <c r="Q1167" s="33"/>
      <c r="R1167" s="33"/>
      <c r="S1167" s="35"/>
      <c r="T1167" s="33"/>
      <c r="U1167" s="35"/>
      <c r="V1167" s="35"/>
      <c r="W1167" s="29"/>
      <c r="X1167" s="29"/>
      <c r="Y1167" s="29"/>
      <c r="Z1167" s="29"/>
      <c r="AA1167" s="29"/>
      <c r="AB1167" s="29"/>
      <c r="AC1167" s="29"/>
      <c r="AD1167" s="29"/>
      <c r="AE1167" s="29"/>
      <c r="AF1167" s="29"/>
    </row>
    <row r="1168">
      <c r="A1168" s="31">
        <v>1167.0</v>
      </c>
      <c r="B1168" s="35"/>
      <c r="C1168" s="35"/>
      <c r="D1168" s="35"/>
      <c r="E1168" s="35"/>
      <c r="F1168" s="35"/>
      <c r="G1168" s="35"/>
      <c r="H1168" s="33"/>
      <c r="I1168" s="35"/>
      <c r="J1168" s="33"/>
      <c r="K1168" s="34"/>
      <c r="L1168" s="35"/>
      <c r="M1168" s="35"/>
      <c r="N1168" s="35"/>
      <c r="O1168" s="35"/>
      <c r="P1168" s="33"/>
      <c r="Q1168" s="33"/>
      <c r="R1168" s="33"/>
      <c r="S1168" s="35"/>
      <c r="T1168" s="33"/>
      <c r="U1168" s="35"/>
      <c r="V1168" s="35"/>
      <c r="W1168" s="29"/>
      <c r="X1168" s="29"/>
      <c r="Y1168" s="29"/>
      <c r="Z1168" s="29"/>
      <c r="AA1168" s="29"/>
      <c r="AB1168" s="29"/>
      <c r="AC1168" s="29"/>
      <c r="AD1168" s="29"/>
      <c r="AE1168" s="29"/>
      <c r="AF1168" s="29"/>
    </row>
    <row r="1169">
      <c r="A1169" s="31">
        <v>1168.0</v>
      </c>
      <c r="B1169" s="35"/>
      <c r="C1169" s="35"/>
      <c r="D1169" s="35"/>
      <c r="E1169" s="35"/>
      <c r="F1169" s="35"/>
      <c r="G1169" s="35"/>
      <c r="H1169" s="33"/>
      <c r="I1169" s="35"/>
      <c r="J1169" s="33"/>
      <c r="K1169" s="34"/>
      <c r="L1169" s="35"/>
      <c r="M1169" s="35"/>
      <c r="N1169" s="35"/>
      <c r="O1169" s="35"/>
      <c r="P1169" s="33"/>
      <c r="Q1169" s="33"/>
      <c r="R1169" s="33"/>
      <c r="S1169" s="35"/>
      <c r="T1169" s="33"/>
      <c r="U1169" s="35"/>
      <c r="V1169" s="35"/>
      <c r="W1169" s="29"/>
      <c r="X1169" s="29"/>
      <c r="Y1169" s="29"/>
      <c r="Z1169" s="29"/>
      <c r="AA1169" s="29"/>
      <c r="AB1169" s="29"/>
      <c r="AC1169" s="29"/>
      <c r="AD1169" s="29"/>
      <c r="AE1169" s="29"/>
      <c r="AF1169" s="29"/>
    </row>
    <row r="1170">
      <c r="A1170" s="31">
        <v>1169.0</v>
      </c>
      <c r="B1170" s="35"/>
      <c r="C1170" s="35"/>
      <c r="D1170" s="35"/>
      <c r="E1170" s="35"/>
      <c r="F1170" s="35"/>
      <c r="G1170" s="35"/>
      <c r="H1170" s="33"/>
      <c r="I1170" s="35"/>
      <c r="J1170" s="33"/>
      <c r="K1170" s="34"/>
      <c r="L1170" s="35"/>
      <c r="M1170" s="35"/>
      <c r="N1170" s="35"/>
      <c r="O1170" s="35"/>
      <c r="P1170" s="33"/>
      <c r="Q1170" s="33"/>
      <c r="R1170" s="33"/>
      <c r="S1170" s="35"/>
      <c r="T1170" s="33"/>
      <c r="U1170" s="35"/>
      <c r="V1170" s="35"/>
      <c r="W1170" s="29"/>
      <c r="X1170" s="29"/>
      <c r="Y1170" s="29"/>
      <c r="Z1170" s="29"/>
      <c r="AA1170" s="29"/>
      <c r="AB1170" s="29"/>
      <c r="AC1170" s="29"/>
      <c r="AD1170" s="29"/>
      <c r="AE1170" s="29"/>
      <c r="AF1170" s="29"/>
    </row>
    <row r="1171">
      <c r="A1171" s="31">
        <v>1170.0</v>
      </c>
      <c r="B1171" s="35"/>
      <c r="C1171" s="35"/>
      <c r="D1171" s="35"/>
      <c r="E1171" s="35"/>
      <c r="F1171" s="35"/>
      <c r="G1171" s="35"/>
      <c r="H1171" s="33"/>
      <c r="I1171" s="35"/>
      <c r="J1171" s="33"/>
      <c r="K1171" s="34"/>
      <c r="L1171" s="35"/>
      <c r="M1171" s="35"/>
      <c r="N1171" s="35"/>
      <c r="O1171" s="35"/>
      <c r="P1171" s="33"/>
      <c r="Q1171" s="33"/>
      <c r="R1171" s="33"/>
      <c r="S1171" s="35"/>
      <c r="T1171" s="33"/>
      <c r="U1171" s="35"/>
      <c r="V1171" s="35"/>
      <c r="W1171" s="29"/>
      <c r="X1171" s="29"/>
      <c r="Y1171" s="29"/>
      <c r="Z1171" s="29"/>
      <c r="AA1171" s="29"/>
      <c r="AB1171" s="29"/>
      <c r="AC1171" s="29"/>
      <c r="AD1171" s="29"/>
      <c r="AE1171" s="29"/>
      <c r="AF1171" s="29"/>
    </row>
    <row r="1172">
      <c r="A1172" s="31">
        <v>1171.0</v>
      </c>
      <c r="B1172" s="35"/>
      <c r="C1172" s="35"/>
      <c r="D1172" s="35"/>
      <c r="E1172" s="35"/>
      <c r="F1172" s="35"/>
      <c r="G1172" s="35"/>
      <c r="H1172" s="33"/>
      <c r="I1172" s="35"/>
      <c r="J1172" s="33"/>
      <c r="K1172" s="34"/>
      <c r="L1172" s="35"/>
      <c r="M1172" s="35"/>
      <c r="N1172" s="35"/>
      <c r="O1172" s="35"/>
      <c r="P1172" s="33"/>
      <c r="Q1172" s="33"/>
      <c r="R1172" s="33"/>
      <c r="S1172" s="35"/>
      <c r="T1172" s="33"/>
      <c r="U1172" s="35"/>
      <c r="V1172" s="35"/>
      <c r="W1172" s="29"/>
      <c r="X1172" s="29"/>
      <c r="Y1172" s="29"/>
      <c r="Z1172" s="29"/>
      <c r="AA1172" s="29"/>
      <c r="AB1172" s="29"/>
      <c r="AC1172" s="29"/>
      <c r="AD1172" s="29"/>
      <c r="AE1172" s="29"/>
      <c r="AF1172" s="29"/>
    </row>
    <row r="1173">
      <c r="A1173" s="31">
        <v>1172.0</v>
      </c>
      <c r="B1173" s="35"/>
      <c r="C1173" s="35"/>
      <c r="D1173" s="35"/>
      <c r="E1173" s="35"/>
      <c r="F1173" s="35"/>
      <c r="G1173" s="35"/>
      <c r="H1173" s="33"/>
      <c r="I1173" s="35"/>
      <c r="J1173" s="33"/>
      <c r="K1173" s="34"/>
      <c r="L1173" s="35"/>
      <c r="M1173" s="35"/>
      <c r="N1173" s="35"/>
      <c r="O1173" s="35"/>
      <c r="P1173" s="33"/>
      <c r="Q1173" s="33"/>
      <c r="R1173" s="33"/>
      <c r="S1173" s="35"/>
      <c r="T1173" s="33"/>
      <c r="U1173" s="35"/>
      <c r="V1173" s="35"/>
      <c r="W1173" s="29"/>
      <c r="X1173" s="29"/>
      <c r="Y1173" s="29"/>
      <c r="Z1173" s="29"/>
      <c r="AA1173" s="29"/>
      <c r="AB1173" s="29"/>
      <c r="AC1173" s="29"/>
      <c r="AD1173" s="29"/>
      <c r="AE1173" s="29"/>
      <c r="AF1173" s="29"/>
    </row>
    <row r="1174">
      <c r="A1174" s="31">
        <v>1173.0</v>
      </c>
      <c r="B1174" s="35"/>
      <c r="C1174" s="35"/>
      <c r="D1174" s="35"/>
      <c r="E1174" s="35"/>
      <c r="F1174" s="35"/>
      <c r="G1174" s="35"/>
      <c r="H1174" s="33"/>
      <c r="I1174" s="35"/>
      <c r="J1174" s="33"/>
      <c r="K1174" s="34"/>
      <c r="L1174" s="35"/>
      <c r="M1174" s="35"/>
      <c r="N1174" s="35"/>
      <c r="O1174" s="35"/>
      <c r="P1174" s="33"/>
      <c r="Q1174" s="33"/>
      <c r="R1174" s="33"/>
      <c r="S1174" s="35"/>
      <c r="T1174" s="33"/>
      <c r="U1174" s="35"/>
      <c r="V1174" s="35"/>
      <c r="W1174" s="29"/>
      <c r="X1174" s="29"/>
      <c r="Y1174" s="29"/>
      <c r="Z1174" s="29"/>
      <c r="AA1174" s="29"/>
      <c r="AB1174" s="29"/>
      <c r="AC1174" s="29"/>
      <c r="AD1174" s="29"/>
      <c r="AE1174" s="29"/>
      <c r="AF1174" s="29"/>
    </row>
    <row r="1175">
      <c r="A1175" s="31">
        <v>1174.0</v>
      </c>
      <c r="B1175" s="35"/>
      <c r="C1175" s="35"/>
      <c r="D1175" s="35"/>
      <c r="E1175" s="35"/>
      <c r="F1175" s="35"/>
      <c r="G1175" s="35"/>
      <c r="H1175" s="33"/>
      <c r="I1175" s="35"/>
      <c r="J1175" s="33"/>
      <c r="K1175" s="34"/>
      <c r="L1175" s="35"/>
      <c r="M1175" s="35"/>
      <c r="N1175" s="35"/>
      <c r="O1175" s="35"/>
      <c r="P1175" s="33"/>
      <c r="Q1175" s="33"/>
      <c r="R1175" s="33"/>
      <c r="S1175" s="35"/>
      <c r="T1175" s="33"/>
      <c r="U1175" s="35"/>
      <c r="V1175" s="35"/>
      <c r="W1175" s="29"/>
      <c r="X1175" s="29"/>
      <c r="Y1175" s="29"/>
      <c r="Z1175" s="29"/>
      <c r="AA1175" s="29"/>
      <c r="AB1175" s="29"/>
      <c r="AC1175" s="29"/>
      <c r="AD1175" s="29"/>
      <c r="AE1175" s="29"/>
      <c r="AF1175" s="29"/>
    </row>
    <row r="1176">
      <c r="A1176" s="31">
        <v>1175.0</v>
      </c>
      <c r="B1176" s="35"/>
      <c r="C1176" s="35"/>
      <c r="D1176" s="35"/>
      <c r="E1176" s="35"/>
      <c r="F1176" s="35"/>
      <c r="G1176" s="35"/>
      <c r="H1176" s="33"/>
      <c r="I1176" s="35"/>
      <c r="J1176" s="33"/>
      <c r="K1176" s="34"/>
      <c r="L1176" s="35"/>
      <c r="M1176" s="35"/>
      <c r="N1176" s="35"/>
      <c r="O1176" s="35"/>
      <c r="P1176" s="33"/>
      <c r="Q1176" s="33"/>
      <c r="R1176" s="33"/>
      <c r="S1176" s="35"/>
      <c r="T1176" s="33"/>
      <c r="U1176" s="35"/>
      <c r="V1176" s="35"/>
      <c r="W1176" s="29"/>
      <c r="X1176" s="29"/>
      <c r="Y1176" s="29"/>
      <c r="Z1176" s="29"/>
      <c r="AA1176" s="29"/>
      <c r="AB1176" s="29"/>
      <c r="AC1176" s="29"/>
      <c r="AD1176" s="29"/>
      <c r="AE1176" s="29"/>
      <c r="AF1176" s="29"/>
    </row>
    <row r="1177">
      <c r="A1177" s="31">
        <v>1176.0</v>
      </c>
      <c r="B1177" s="35"/>
      <c r="C1177" s="35"/>
      <c r="D1177" s="35"/>
      <c r="E1177" s="35"/>
      <c r="F1177" s="35"/>
      <c r="G1177" s="35"/>
      <c r="H1177" s="33"/>
      <c r="I1177" s="35"/>
      <c r="J1177" s="33"/>
      <c r="K1177" s="34"/>
      <c r="L1177" s="35"/>
      <c r="M1177" s="35"/>
      <c r="N1177" s="35"/>
      <c r="O1177" s="35"/>
      <c r="P1177" s="33"/>
      <c r="Q1177" s="33"/>
      <c r="R1177" s="33"/>
      <c r="S1177" s="35"/>
      <c r="T1177" s="33"/>
      <c r="U1177" s="35"/>
      <c r="V1177" s="35"/>
      <c r="W1177" s="29"/>
      <c r="X1177" s="29"/>
      <c r="Y1177" s="29"/>
      <c r="Z1177" s="29"/>
      <c r="AA1177" s="29"/>
      <c r="AB1177" s="29"/>
      <c r="AC1177" s="29"/>
      <c r="AD1177" s="29"/>
      <c r="AE1177" s="29"/>
      <c r="AF1177" s="29"/>
    </row>
    <row r="1178">
      <c r="A1178" s="31">
        <v>1177.0</v>
      </c>
      <c r="B1178" s="35"/>
      <c r="C1178" s="35"/>
      <c r="D1178" s="35"/>
      <c r="E1178" s="35"/>
      <c r="F1178" s="35"/>
      <c r="G1178" s="35"/>
      <c r="H1178" s="33"/>
      <c r="I1178" s="35"/>
      <c r="J1178" s="33"/>
      <c r="K1178" s="34"/>
      <c r="L1178" s="35"/>
      <c r="M1178" s="35"/>
      <c r="N1178" s="35"/>
      <c r="O1178" s="35"/>
      <c r="P1178" s="33"/>
      <c r="Q1178" s="33"/>
      <c r="R1178" s="33"/>
      <c r="S1178" s="35"/>
      <c r="T1178" s="33"/>
      <c r="U1178" s="35"/>
      <c r="V1178" s="35"/>
      <c r="W1178" s="29"/>
      <c r="X1178" s="29"/>
      <c r="Y1178" s="29"/>
      <c r="Z1178" s="29"/>
      <c r="AA1178" s="29"/>
      <c r="AB1178" s="29"/>
      <c r="AC1178" s="29"/>
      <c r="AD1178" s="29"/>
      <c r="AE1178" s="29"/>
      <c r="AF1178" s="29"/>
    </row>
    <row r="1179">
      <c r="A1179" s="31">
        <v>1178.0</v>
      </c>
      <c r="B1179" s="35"/>
      <c r="C1179" s="35"/>
      <c r="D1179" s="35"/>
      <c r="E1179" s="35"/>
      <c r="F1179" s="35"/>
      <c r="G1179" s="35"/>
      <c r="H1179" s="33"/>
      <c r="I1179" s="35"/>
      <c r="J1179" s="33"/>
      <c r="K1179" s="34"/>
      <c r="L1179" s="35"/>
      <c r="M1179" s="35"/>
      <c r="N1179" s="35"/>
      <c r="O1179" s="35"/>
      <c r="P1179" s="33"/>
      <c r="Q1179" s="33"/>
      <c r="R1179" s="33"/>
      <c r="S1179" s="35"/>
      <c r="T1179" s="33"/>
      <c r="U1179" s="35"/>
      <c r="V1179" s="35"/>
      <c r="W1179" s="29"/>
      <c r="X1179" s="29"/>
      <c r="Y1179" s="29"/>
      <c r="Z1179" s="29"/>
      <c r="AA1179" s="29"/>
      <c r="AB1179" s="29"/>
      <c r="AC1179" s="29"/>
      <c r="AD1179" s="29"/>
      <c r="AE1179" s="29"/>
      <c r="AF1179" s="29"/>
    </row>
    <row r="1180">
      <c r="A1180" s="31">
        <v>1179.0</v>
      </c>
      <c r="B1180" s="35"/>
      <c r="C1180" s="35"/>
      <c r="D1180" s="35"/>
      <c r="E1180" s="35"/>
      <c r="F1180" s="35"/>
      <c r="G1180" s="35"/>
      <c r="H1180" s="33"/>
      <c r="I1180" s="35"/>
      <c r="J1180" s="33"/>
      <c r="K1180" s="34"/>
      <c r="L1180" s="35"/>
      <c r="M1180" s="35"/>
      <c r="N1180" s="35"/>
      <c r="O1180" s="35"/>
      <c r="P1180" s="33"/>
      <c r="Q1180" s="33"/>
      <c r="R1180" s="33"/>
      <c r="S1180" s="35"/>
      <c r="T1180" s="33"/>
      <c r="U1180" s="35"/>
      <c r="V1180" s="35"/>
      <c r="W1180" s="29"/>
      <c r="X1180" s="29"/>
      <c r="Y1180" s="29"/>
      <c r="Z1180" s="29"/>
      <c r="AA1180" s="29"/>
      <c r="AB1180" s="29"/>
      <c r="AC1180" s="29"/>
      <c r="AD1180" s="29"/>
      <c r="AE1180" s="29"/>
      <c r="AF1180" s="29"/>
    </row>
    <row r="1181">
      <c r="A1181" s="31">
        <v>1180.0</v>
      </c>
      <c r="B1181" s="35"/>
      <c r="C1181" s="35"/>
      <c r="D1181" s="35"/>
      <c r="E1181" s="35"/>
      <c r="F1181" s="35"/>
      <c r="G1181" s="35"/>
      <c r="H1181" s="33"/>
      <c r="I1181" s="35"/>
      <c r="J1181" s="33"/>
      <c r="K1181" s="34"/>
      <c r="L1181" s="35"/>
      <c r="M1181" s="35"/>
      <c r="N1181" s="35"/>
      <c r="O1181" s="35"/>
      <c r="P1181" s="33"/>
      <c r="Q1181" s="33"/>
      <c r="R1181" s="33"/>
      <c r="S1181" s="35"/>
      <c r="T1181" s="33"/>
      <c r="U1181" s="35"/>
      <c r="V1181" s="35"/>
      <c r="W1181" s="29"/>
      <c r="X1181" s="29"/>
      <c r="Y1181" s="29"/>
      <c r="Z1181" s="29"/>
      <c r="AA1181" s="29"/>
      <c r="AB1181" s="29"/>
      <c r="AC1181" s="29"/>
      <c r="AD1181" s="29"/>
      <c r="AE1181" s="29"/>
      <c r="AF1181" s="29"/>
    </row>
    <row r="1182">
      <c r="A1182" s="31">
        <v>1181.0</v>
      </c>
      <c r="B1182" s="35"/>
      <c r="C1182" s="35"/>
      <c r="D1182" s="35"/>
      <c r="E1182" s="35"/>
      <c r="F1182" s="35"/>
      <c r="G1182" s="35"/>
      <c r="H1182" s="33"/>
      <c r="I1182" s="35"/>
      <c r="J1182" s="33"/>
      <c r="K1182" s="34"/>
      <c r="L1182" s="35"/>
      <c r="M1182" s="35"/>
      <c r="N1182" s="35"/>
      <c r="O1182" s="35"/>
      <c r="P1182" s="33"/>
      <c r="Q1182" s="33"/>
      <c r="R1182" s="33"/>
      <c r="S1182" s="35"/>
      <c r="T1182" s="33"/>
      <c r="U1182" s="35"/>
      <c r="V1182" s="35"/>
      <c r="W1182" s="29"/>
      <c r="X1182" s="29"/>
      <c r="Y1182" s="29"/>
      <c r="Z1182" s="29"/>
      <c r="AA1182" s="29"/>
      <c r="AB1182" s="29"/>
      <c r="AC1182" s="29"/>
      <c r="AD1182" s="29"/>
      <c r="AE1182" s="29"/>
      <c r="AF1182" s="29"/>
    </row>
    <row r="1183">
      <c r="A1183" s="31">
        <v>1182.0</v>
      </c>
      <c r="B1183" s="35"/>
      <c r="C1183" s="35"/>
      <c r="D1183" s="35"/>
      <c r="E1183" s="35"/>
      <c r="F1183" s="35"/>
      <c r="G1183" s="35"/>
      <c r="H1183" s="33"/>
      <c r="I1183" s="35"/>
      <c r="J1183" s="33"/>
      <c r="K1183" s="34"/>
      <c r="L1183" s="35"/>
      <c r="M1183" s="35"/>
      <c r="N1183" s="35"/>
      <c r="O1183" s="35"/>
      <c r="P1183" s="33"/>
      <c r="Q1183" s="33"/>
      <c r="R1183" s="33"/>
      <c r="S1183" s="35"/>
      <c r="T1183" s="33"/>
      <c r="U1183" s="35"/>
      <c r="V1183" s="35"/>
      <c r="W1183" s="29"/>
      <c r="X1183" s="29"/>
      <c r="Y1183" s="29"/>
      <c r="Z1183" s="29"/>
      <c r="AA1183" s="29"/>
      <c r="AB1183" s="29"/>
      <c r="AC1183" s="29"/>
      <c r="AD1183" s="29"/>
      <c r="AE1183" s="29"/>
      <c r="AF1183" s="29"/>
    </row>
    <row r="1184">
      <c r="A1184" s="31">
        <v>1183.0</v>
      </c>
      <c r="B1184" s="35"/>
      <c r="C1184" s="35"/>
      <c r="D1184" s="35"/>
      <c r="E1184" s="35"/>
      <c r="F1184" s="35"/>
      <c r="G1184" s="35"/>
      <c r="H1184" s="33"/>
      <c r="I1184" s="35"/>
      <c r="J1184" s="33"/>
      <c r="K1184" s="34"/>
      <c r="L1184" s="35"/>
      <c r="M1184" s="35"/>
      <c r="N1184" s="35"/>
      <c r="O1184" s="35"/>
      <c r="P1184" s="33"/>
      <c r="Q1184" s="33"/>
      <c r="R1184" s="33"/>
      <c r="S1184" s="35"/>
      <c r="T1184" s="33"/>
      <c r="U1184" s="35"/>
      <c r="V1184" s="35"/>
      <c r="W1184" s="29"/>
      <c r="X1184" s="29"/>
      <c r="Y1184" s="29"/>
      <c r="Z1184" s="29"/>
      <c r="AA1184" s="29"/>
      <c r="AB1184" s="29"/>
      <c r="AC1184" s="29"/>
      <c r="AD1184" s="29"/>
      <c r="AE1184" s="29"/>
      <c r="AF1184" s="29"/>
    </row>
    <row r="1185">
      <c r="A1185" s="31">
        <v>1184.0</v>
      </c>
      <c r="B1185" s="35"/>
      <c r="C1185" s="35"/>
      <c r="D1185" s="35"/>
      <c r="E1185" s="35"/>
      <c r="F1185" s="35"/>
      <c r="G1185" s="35"/>
      <c r="H1185" s="33"/>
      <c r="I1185" s="35"/>
      <c r="J1185" s="33"/>
      <c r="K1185" s="34"/>
      <c r="L1185" s="35"/>
      <c r="M1185" s="35"/>
      <c r="N1185" s="35"/>
      <c r="O1185" s="35"/>
      <c r="P1185" s="33"/>
      <c r="Q1185" s="33"/>
      <c r="R1185" s="33"/>
      <c r="S1185" s="35"/>
      <c r="T1185" s="33"/>
      <c r="U1185" s="35"/>
      <c r="V1185" s="35"/>
      <c r="W1185" s="29"/>
      <c r="X1185" s="29"/>
      <c r="Y1185" s="29"/>
      <c r="Z1185" s="29"/>
      <c r="AA1185" s="29"/>
      <c r="AB1185" s="29"/>
      <c r="AC1185" s="29"/>
      <c r="AD1185" s="29"/>
      <c r="AE1185" s="29"/>
      <c r="AF1185" s="29"/>
    </row>
    <row r="1186">
      <c r="A1186" s="31">
        <v>1185.0</v>
      </c>
      <c r="B1186" s="35"/>
      <c r="C1186" s="35"/>
      <c r="D1186" s="35"/>
      <c r="E1186" s="35"/>
      <c r="F1186" s="35"/>
      <c r="G1186" s="35"/>
      <c r="H1186" s="33"/>
      <c r="I1186" s="35"/>
      <c r="J1186" s="33"/>
      <c r="K1186" s="34"/>
      <c r="L1186" s="35"/>
      <c r="M1186" s="35"/>
      <c r="N1186" s="35"/>
      <c r="O1186" s="35"/>
      <c r="P1186" s="33"/>
      <c r="Q1186" s="33"/>
      <c r="R1186" s="33"/>
      <c r="S1186" s="35"/>
      <c r="T1186" s="33"/>
      <c r="U1186" s="35"/>
      <c r="V1186" s="35"/>
      <c r="W1186" s="29"/>
      <c r="X1186" s="29"/>
      <c r="Y1186" s="29"/>
      <c r="Z1186" s="29"/>
      <c r="AA1186" s="29"/>
      <c r="AB1186" s="29"/>
      <c r="AC1186" s="29"/>
      <c r="AD1186" s="29"/>
      <c r="AE1186" s="29"/>
      <c r="AF1186" s="29"/>
    </row>
    <row r="1187">
      <c r="A1187" s="31">
        <v>1186.0</v>
      </c>
      <c r="B1187" s="35"/>
      <c r="C1187" s="35"/>
      <c r="D1187" s="35"/>
      <c r="E1187" s="35"/>
      <c r="F1187" s="35"/>
      <c r="G1187" s="35"/>
      <c r="H1187" s="33"/>
      <c r="I1187" s="35"/>
      <c r="J1187" s="33"/>
      <c r="K1187" s="34"/>
      <c r="L1187" s="35"/>
      <c r="M1187" s="35"/>
      <c r="N1187" s="35"/>
      <c r="O1187" s="35"/>
      <c r="P1187" s="33"/>
      <c r="Q1187" s="33"/>
      <c r="R1187" s="33"/>
      <c r="S1187" s="35"/>
      <c r="T1187" s="33"/>
      <c r="U1187" s="35"/>
      <c r="V1187" s="35"/>
      <c r="W1187" s="29"/>
      <c r="X1187" s="29"/>
      <c r="Y1187" s="29"/>
      <c r="Z1187" s="29"/>
      <c r="AA1187" s="29"/>
      <c r="AB1187" s="29"/>
      <c r="AC1187" s="29"/>
      <c r="AD1187" s="29"/>
      <c r="AE1187" s="29"/>
      <c r="AF1187" s="29"/>
    </row>
    <row r="1188">
      <c r="A1188" s="31">
        <v>1187.0</v>
      </c>
      <c r="B1188" s="35"/>
      <c r="C1188" s="35"/>
      <c r="D1188" s="35"/>
      <c r="E1188" s="35"/>
      <c r="F1188" s="35"/>
      <c r="G1188" s="35"/>
      <c r="H1188" s="33"/>
      <c r="I1188" s="35"/>
      <c r="J1188" s="33"/>
      <c r="K1188" s="34"/>
      <c r="L1188" s="35"/>
      <c r="M1188" s="35"/>
      <c r="N1188" s="35"/>
      <c r="O1188" s="35"/>
      <c r="P1188" s="33"/>
      <c r="Q1188" s="33"/>
      <c r="R1188" s="33"/>
      <c r="S1188" s="35"/>
      <c r="T1188" s="33"/>
      <c r="U1188" s="35"/>
      <c r="V1188" s="35"/>
      <c r="W1188" s="29"/>
      <c r="X1188" s="29"/>
      <c r="Y1188" s="29"/>
      <c r="Z1188" s="29"/>
      <c r="AA1188" s="29"/>
      <c r="AB1188" s="29"/>
      <c r="AC1188" s="29"/>
      <c r="AD1188" s="29"/>
      <c r="AE1188" s="29"/>
      <c r="AF1188" s="29"/>
    </row>
    <row r="1189">
      <c r="A1189" s="31">
        <v>1188.0</v>
      </c>
      <c r="B1189" s="35"/>
      <c r="C1189" s="35"/>
      <c r="D1189" s="35"/>
      <c r="E1189" s="35"/>
      <c r="F1189" s="35"/>
      <c r="G1189" s="35"/>
      <c r="H1189" s="33"/>
      <c r="I1189" s="35"/>
      <c r="J1189" s="33"/>
      <c r="K1189" s="34"/>
      <c r="L1189" s="35"/>
      <c r="M1189" s="35"/>
      <c r="N1189" s="35"/>
      <c r="O1189" s="35"/>
      <c r="P1189" s="33"/>
      <c r="Q1189" s="33"/>
      <c r="R1189" s="33"/>
      <c r="S1189" s="35"/>
      <c r="T1189" s="33"/>
      <c r="U1189" s="35"/>
      <c r="V1189" s="35"/>
      <c r="W1189" s="29"/>
      <c r="X1189" s="29"/>
      <c r="Y1189" s="29"/>
      <c r="Z1189" s="29"/>
      <c r="AA1189" s="29"/>
      <c r="AB1189" s="29"/>
      <c r="AC1189" s="29"/>
      <c r="AD1189" s="29"/>
      <c r="AE1189" s="29"/>
      <c r="AF1189" s="29"/>
    </row>
    <row r="1190">
      <c r="A1190" s="31">
        <v>1189.0</v>
      </c>
      <c r="B1190" s="35"/>
      <c r="C1190" s="35"/>
      <c r="D1190" s="35"/>
      <c r="E1190" s="35"/>
      <c r="F1190" s="35"/>
      <c r="G1190" s="35"/>
      <c r="H1190" s="33"/>
      <c r="I1190" s="35"/>
      <c r="J1190" s="33"/>
      <c r="K1190" s="34"/>
      <c r="L1190" s="35"/>
      <c r="M1190" s="35"/>
      <c r="N1190" s="35"/>
      <c r="O1190" s="35"/>
      <c r="P1190" s="33"/>
      <c r="Q1190" s="33"/>
      <c r="R1190" s="33"/>
      <c r="S1190" s="35"/>
      <c r="T1190" s="33"/>
      <c r="U1190" s="35"/>
      <c r="V1190" s="35"/>
      <c r="W1190" s="29"/>
      <c r="X1190" s="29"/>
      <c r="Y1190" s="29"/>
      <c r="Z1190" s="29"/>
      <c r="AA1190" s="29"/>
      <c r="AB1190" s="29"/>
      <c r="AC1190" s="29"/>
      <c r="AD1190" s="29"/>
      <c r="AE1190" s="29"/>
      <c r="AF1190" s="29"/>
    </row>
    <row r="1191">
      <c r="A1191" s="31">
        <v>1190.0</v>
      </c>
      <c r="B1191" s="35"/>
      <c r="C1191" s="35"/>
      <c r="D1191" s="35"/>
      <c r="E1191" s="35"/>
      <c r="F1191" s="35"/>
      <c r="G1191" s="35"/>
      <c r="H1191" s="33"/>
      <c r="I1191" s="35"/>
      <c r="J1191" s="33"/>
      <c r="K1191" s="34"/>
      <c r="L1191" s="35"/>
      <c r="M1191" s="35"/>
      <c r="N1191" s="35"/>
      <c r="O1191" s="35"/>
      <c r="P1191" s="33"/>
      <c r="Q1191" s="33"/>
      <c r="R1191" s="33"/>
      <c r="S1191" s="35"/>
      <c r="T1191" s="33"/>
      <c r="U1191" s="35"/>
      <c r="V1191" s="35"/>
      <c r="W1191" s="29"/>
      <c r="X1191" s="29"/>
      <c r="Y1191" s="29"/>
      <c r="Z1191" s="29"/>
      <c r="AA1191" s="29"/>
      <c r="AB1191" s="29"/>
      <c r="AC1191" s="29"/>
      <c r="AD1191" s="29"/>
      <c r="AE1191" s="29"/>
      <c r="AF1191" s="29"/>
    </row>
    <row r="1192">
      <c r="A1192" s="31">
        <v>1191.0</v>
      </c>
      <c r="B1192" s="35"/>
      <c r="C1192" s="35"/>
      <c r="D1192" s="35"/>
      <c r="E1192" s="35"/>
      <c r="F1192" s="35"/>
      <c r="G1192" s="35"/>
      <c r="H1192" s="33"/>
      <c r="I1192" s="35"/>
      <c r="J1192" s="33"/>
      <c r="K1192" s="34"/>
      <c r="L1192" s="35"/>
      <c r="M1192" s="35"/>
      <c r="N1192" s="35"/>
      <c r="O1192" s="35"/>
      <c r="P1192" s="33"/>
      <c r="Q1192" s="33"/>
      <c r="R1192" s="33"/>
      <c r="S1192" s="35"/>
      <c r="T1192" s="33"/>
      <c r="U1192" s="35"/>
      <c r="V1192" s="35"/>
      <c r="W1192" s="29"/>
      <c r="X1192" s="29"/>
      <c r="Y1192" s="29"/>
      <c r="Z1192" s="29"/>
      <c r="AA1192" s="29"/>
      <c r="AB1192" s="29"/>
      <c r="AC1192" s="29"/>
      <c r="AD1192" s="29"/>
      <c r="AE1192" s="29"/>
      <c r="AF1192" s="29"/>
    </row>
    <row r="1193">
      <c r="A1193" s="31">
        <v>1192.0</v>
      </c>
      <c r="B1193" s="35"/>
      <c r="C1193" s="35"/>
      <c r="D1193" s="35"/>
      <c r="E1193" s="35"/>
      <c r="F1193" s="35"/>
      <c r="G1193" s="35"/>
      <c r="H1193" s="33"/>
      <c r="I1193" s="35"/>
      <c r="J1193" s="33"/>
      <c r="K1193" s="34"/>
      <c r="L1193" s="35"/>
      <c r="M1193" s="35"/>
      <c r="N1193" s="35"/>
      <c r="O1193" s="35"/>
      <c r="P1193" s="33"/>
      <c r="Q1193" s="33"/>
      <c r="R1193" s="33"/>
      <c r="S1193" s="35"/>
      <c r="T1193" s="33"/>
      <c r="U1193" s="35"/>
      <c r="V1193" s="35"/>
      <c r="W1193" s="29"/>
      <c r="X1193" s="29"/>
      <c r="Y1193" s="29"/>
      <c r="Z1193" s="29"/>
      <c r="AA1193" s="29"/>
      <c r="AB1193" s="29"/>
      <c r="AC1193" s="29"/>
      <c r="AD1193" s="29"/>
      <c r="AE1193" s="29"/>
      <c r="AF1193" s="29"/>
    </row>
    <row r="1194">
      <c r="A1194" s="31">
        <v>1193.0</v>
      </c>
      <c r="B1194" s="35"/>
      <c r="C1194" s="35"/>
      <c r="D1194" s="35"/>
      <c r="E1194" s="35"/>
      <c r="F1194" s="35"/>
      <c r="G1194" s="35"/>
      <c r="H1194" s="33"/>
      <c r="I1194" s="35"/>
      <c r="J1194" s="33"/>
      <c r="K1194" s="34"/>
      <c r="L1194" s="35"/>
      <c r="M1194" s="35"/>
      <c r="N1194" s="35"/>
      <c r="O1194" s="35"/>
      <c r="P1194" s="33"/>
      <c r="Q1194" s="33"/>
      <c r="R1194" s="33"/>
      <c r="S1194" s="35"/>
      <c r="T1194" s="33"/>
      <c r="U1194" s="35"/>
      <c r="V1194" s="35"/>
      <c r="W1194" s="29"/>
      <c r="X1194" s="29"/>
      <c r="Y1194" s="29"/>
      <c r="Z1194" s="29"/>
      <c r="AA1194" s="29"/>
      <c r="AB1194" s="29"/>
      <c r="AC1194" s="29"/>
      <c r="AD1194" s="29"/>
      <c r="AE1194" s="29"/>
      <c r="AF1194" s="29"/>
    </row>
    <row r="1195">
      <c r="A1195" s="31">
        <v>1194.0</v>
      </c>
      <c r="B1195" s="35"/>
      <c r="C1195" s="35"/>
      <c r="D1195" s="35"/>
      <c r="E1195" s="35"/>
      <c r="F1195" s="35"/>
      <c r="G1195" s="35"/>
      <c r="H1195" s="33"/>
      <c r="I1195" s="35"/>
      <c r="J1195" s="33"/>
      <c r="K1195" s="34"/>
      <c r="L1195" s="35"/>
      <c r="M1195" s="35"/>
      <c r="N1195" s="35"/>
      <c r="O1195" s="35"/>
      <c r="P1195" s="33"/>
      <c r="Q1195" s="33"/>
      <c r="R1195" s="33"/>
      <c r="S1195" s="35"/>
      <c r="T1195" s="33"/>
      <c r="U1195" s="35"/>
      <c r="V1195" s="35"/>
      <c r="W1195" s="29"/>
      <c r="X1195" s="29"/>
      <c r="Y1195" s="29"/>
      <c r="Z1195" s="29"/>
      <c r="AA1195" s="29"/>
      <c r="AB1195" s="29"/>
      <c r="AC1195" s="29"/>
      <c r="AD1195" s="29"/>
      <c r="AE1195" s="29"/>
      <c r="AF1195" s="29"/>
    </row>
    <row r="1196">
      <c r="A1196" s="31">
        <v>1195.0</v>
      </c>
      <c r="B1196" s="35"/>
      <c r="C1196" s="35"/>
      <c r="D1196" s="35"/>
      <c r="E1196" s="35"/>
      <c r="F1196" s="35"/>
      <c r="G1196" s="35"/>
      <c r="H1196" s="33"/>
      <c r="I1196" s="35"/>
      <c r="J1196" s="33"/>
      <c r="K1196" s="34"/>
      <c r="L1196" s="35"/>
      <c r="M1196" s="35"/>
      <c r="N1196" s="35"/>
      <c r="O1196" s="35"/>
      <c r="P1196" s="33"/>
      <c r="Q1196" s="33"/>
      <c r="R1196" s="33"/>
      <c r="S1196" s="35"/>
      <c r="T1196" s="33"/>
      <c r="U1196" s="35"/>
      <c r="V1196" s="35"/>
      <c r="W1196" s="29"/>
      <c r="X1196" s="29"/>
      <c r="Y1196" s="29"/>
      <c r="Z1196" s="29"/>
      <c r="AA1196" s="29"/>
      <c r="AB1196" s="29"/>
      <c r="AC1196" s="29"/>
      <c r="AD1196" s="29"/>
      <c r="AE1196" s="29"/>
      <c r="AF1196" s="29"/>
    </row>
    <row r="1197">
      <c r="A1197" s="31">
        <v>1196.0</v>
      </c>
      <c r="B1197" s="35"/>
      <c r="C1197" s="35"/>
      <c r="D1197" s="35"/>
      <c r="E1197" s="35"/>
      <c r="F1197" s="35"/>
      <c r="G1197" s="35"/>
      <c r="H1197" s="33"/>
      <c r="I1197" s="35"/>
      <c r="J1197" s="33"/>
      <c r="K1197" s="34"/>
      <c r="L1197" s="35"/>
      <c r="M1197" s="35"/>
      <c r="N1197" s="35"/>
      <c r="O1197" s="35"/>
      <c r="P1197" s="33"/>
      <c r="Q1197" s="33"/>
      <c r="R1197" s="33"/>
      <c r="S1197" s="35"/>
      <c r="T1197" s="33"/>
      <c r="U1197" s="35"/>
      <c r="V1197" s="35"/>
      <c r="W1197" s="29"/>
      <c r="X1197" s="29"/>
      <c r="Y1197" s="29"/>
      <c r="Z1197" s="29"/>
      <c r="AA1197" s="29"/>
      <c r="AB1197" s="29"/>
      <c r="AC1197" s="29"/>
      <c r="AD1197" s="29"/>
      <c r="AE1197" s="29"/>
      <c r="AF1197" s="29"/>
    </row>
    <row r="1198">
      <c r="A1198" s="31">
        <v>1197.0</v>
      </c>
      <c r="B1198" s="35"/>
      <c r="C1198" s="35"/>
      <c r="D1198" s="35"/>
      <c r="E1198" s="35"/>
      <c r="F1198" s="35"/>
      <c r="G1198" s="35"/>
      <c r="H1198" s="33"/>
      <c r="I1198" s="35"/>
      <c r="J1198" s="33"/>
      <c r="K1198" s="34"/>
      <c r="L1198" s="35"/>
      <c r="M1198" s="35"/>
      <c r="N1198" s="35"/>
      <c r="O1198" s="35"/>
      <c r="P1198" s="33"/>
      <c r="Q1198" s="33"/>
      <c r="R1198" s="33"/>
      <c r="S1198" s="35"/>
      <c r="T1198" s="33"/>
      <c r="U1198" s="35"/>
      <c r="V1198" s="35"/>
      <c r="W1198" s="29"/>
      <c r="X1198" s="29"/>
      <c r="Y1198" s="29"/>
      <c r="Z1198" s="29"/>
      <c r="AA1198" s="29"/>
      <c r="AB1198" s="29"/>
      <c r="AC1198" s="29"/>
      <c r="AD1198" s="29"/>
      <c r="AE1198" s="29"/>
      <c r="AF1198" s="29"/>
    </row>
    <row r="1199">
      <c r="A1199" s="31">
        <v>1198.0</v>
      </c>
      <c r="B1199" s="35"/>
      <c r="C1199" s="35"/>
      <c r="D1199" s="35"/>
      <c r="E1199" s="35"/>
      <c r="F1199" s="35"/>
      <c r="G1199" s="35"/>
      <c r="H1199" s="33"/>
      <c r="I1199" s="35"/>
      <c r="J1199" s="33"/>
      <c r="K1199" s="34"/>
      <c r="L1199" s="35"/>
      <c r="M1199" s="35"/>
      <c r="N1199" s="35"/>
      <c r="O1199" s="35"/>
      <c r="P1199" s="33"/>
      <c r="Q1199" s="33"/>
      <c r="R1199" s="33"/>
      <c r="S1199" s="35"/>
      <c r="T1199" s="33"/>
      <c r="U1199" s="35"/>
      <c r="V1199" s="35"/>
      <c r="W1199" s="29"/>
      <c r="X1199" s="29"/>
      <c r="Y1199" s="29"/>
      <c r="Z1199" s="29"/>
      <c r="AA1199" s="29"/>
      <c r="AB1199" s="29"/>
      <c r="AC1199" s="29"/>
      <c r="AD1199" s="29"/>
      <c r="AE1199" s="29"/>
      <c r="AF1199" s="29"/>
    </row>
    <row r="1200">
      <c r="A1200" s="31">
        <v>1199.0</v>
      </c>
      <c r="B1200" s="35"/>
      <c r="C1200" s="35"/>
      <c r="D1200" s="35"/>
      <c r="E1200" s="35"/>
      <c r="F1200" s="35"/>
      <c r="G1200" s="35"/>
      <c r="H1200" s="33"/>
      <c r="I1200" s="35"/>
      <c r="J1200" s="33"/>
      <c r="K1200" s="34"/>
      <c r="L1200" s="35"/>
      <c r="M1200" s="35"/>
      <c r="N1200" s="35"/>
      <c r="O1200" s="35"/>
      <c r="P1200" s="33"/>
      <c r="Q1200" s="33"/>
      <c r="R1200" s="33"/>
      <c r="S1200" s="35"/>
      <c r="T1200" s="33"/>
      <c r="U1200" s="35"/>
      <c r="V1200" s="35"/>
      <c r="W1200" s="29"/>
      <c r="X1200" s="29"/>
      <c r="Y1200" s="29"/>
      <c r="Z1200" s="29"/>
      <c r="AA1200" s="29"/>
      <c r="AB1200" s="29"/>
      <c r="AC1200" s="29"/>
      <c r="AD1200" s="29"/>
      <c r="AE1200" s="29"/>
      <c r="AF1200" s="29"/>
    </row>
    <row r="1201">
      <c r="A1201" s="31">
        <v>1200.0</v>
      </c>
      <c r="B1201" s="35"/>
      <c r="C1201" s="35"/>
      <c r="D1201" s="35"/>
      <c r="E1201" s="35"/>
      <c r="F1201" s="35"/>
      <c r="G1201" s="35"/>
      <c r="H1201" s="33"/>
      <c r="I1201" s="35"/>
      <c r="J1201" s="33"/>
      <c r="K1201" s="34"/>
      <c r="L1201" s="35"/>
      <c r="M1201" s="35"/>
      <c r="N1201" s="35"/>
      <c r="O1201" s="35"/>
      <c r="P1201" s="33"/>
      <c r="Q1201" s="33"/>
      <c r="R1201" s="33"/>
      <c r="S1201" s="35"/>
      <c r="T1201" s="33"/>
      <c r="U1201" s="35"/>
      <c r="V1201" s="35"/>
      <c r="W1201" s="29"/>
      <c r="X1201" s="29"/>
      <c r="Y1201" s="29"/>
      <c r="Z1201" s="29"/>
      <c r="AA1201" s="29"/>
      <c r="AB1201" s="29"/>
      <c r="AC1201" s="29"/>
      <c r="AD1201" s="29"/>
      <c r="AE1201" s="29"/>
      <c r="AF1201" s="29"/>
    </row>
    <row r="1202">
      <c r="A1202" s="31">
        <v>1201.0</v>
      </c>
      <c r="B1202" s="35"/>
      <c r="C1202" s="35"/>
      <c r="D1202" s="35"/>
      <c r="E1202" s="35"/>
      <c r="F1202" s="35"/>
      <c r="G1202" s="35"/>
      <c r="H1202" s="33"/>
      <c r="I1202" s="35"/>
      <c r="J1202" s="33"/>
      <c r="K1202" s="34"/>
      <c r="L1202" s="35"/>
      <c r="M1202" s="35"/>
      <c r="N1202" s="35"/>
      <c r="O1202" s="35"/>
      <c r="P1202" s="33"/>
      <c r="Q1202" s="33"/>
      <c r="R1202" s="33"/>
      <c r="S1202" s="35"/>
      <c r="T1202" s="33"/>
      <c r="U1202" s="35"/>
      <c r="V1202" s="35"/>
      <c r="W1202" s="29"/>
      <c r="X1202" s="29"/>
      <c r="Y1202" s="29"/>
      <c r="Z1202" s="29"/>
      <c r="AA1202" s="29"/>
      <c r="AB1202" s="29"/>
      <c r="AC1202" s="29"/>
      <c r="AD1202" s="29"/>
      <c r="AE1202" s="29"/>
      <c r="AF1202" s="29"/>
    </row>
    <row r="1203">
      <c r="A1203" s="31">
        <v>1202.0</v>
      </c>
      <c r="B1203" s="35"/>
      <c r="C1203" s="35"/>
      <c r="D1203" s="35"/>
      <c r="E1203" s="35"/>
      <c r="F1203" s="35"/>
      <c r="G1203" s="35"/>
      <c r="H1203" s="33"/>
      <c r="I1203" s="35"/>
      <c r="J1203" s="33"/>
      <c r="K1203" s="34"/>
      <c r="L1203" s="35"/>
      <c r="M1203" s="35"/>
      <c r="N1203" s="35"/>
      <c r="O1203" s="35"/>
      <c r="P1203" s="33"/>
      <c r="Q1203" s="33"/>
      <c r="R1203" s="33"/>
      <c r="S1203" s="35"/>
      <c r="T1203" s="33"/>
      <c r="U1203" s="35"/>
      <c r="V1203" s="35"/>
      <c r="W1203" s="29"/>
      <c r="X1203" s="29"/>
      <c r="Y1203" s="29"/>
      <c r="Z1203" s="29"/>
      <c r="AA1203" s="29"/>
      <c r="AB1203" s="29"/>
      <c r="AC1203" s="29"/>
      <c r="AD1203" s="29"/>
      <c r="AE1203" s="29"/>
      <c r="AF1203" s="29"/>
    </row>
    <row r="1204">
      <c r="A1204" s="31">
        <v>1203.0</v>
      </c>
      <c r="B1204" s="35"/>
      <c r="C1204" s="35"/>
      <c r="D1204" s="35"/>
      <c r="E1204" s="35"/>
      <c r="F1204" s="35"/>
      <c r="G1204" s="35"/>
      <c r="H1204" s="33"/>
      <c r="I1204" s="35"/>
      <c r="J1204" s="33"/>
      <c r="K1204" s="34"/>
      <c r="L1204" s="35"/>
      <c r="M1204" s="35"/>
      <c r="N1204" s="35"/>
      <c r="O1204" s="35"/>
      <c r="P1204" s="33"/>
      <c r="Q1204" s="33"/>
      <c r="R1204" s="33"/>
      <c r="S1204" s="35"/>
      <c r="T1204" s="33"/>
      <c r="U1204" s="35"/>
      <c r="V1204" s="35"/>
      <c r="W1204" s="29"/>
      <c r="X1204" s="29"/>
      <c r="Y1204" s="29"/>
      <c r="Z1204" s="29"/>
      <c r="AA1204" s="29"/>
      <c r="AB1204" s="29"/>
      <c r="AC1204" s="29"/>
      <c r="AD1204" s="29"/>
      <c r="AE1204" s="29"/>
      <c r="AF1204" s="29"/>
    </row>
    <row r="1205">
      <c r="A1205" s="31">
        <v>1204.0</v>
      </c>
      <c r="B1205" s="35"/>
      <c r="C1205" s="35"/>
      <c r="D1205" s="35"/>
      <c r="E1205" s="35"/>
      <c r="F1205" s="35"/>
      <c r="G1205" s="35"/>
      <c r="H1205" s="33"/>
      <c r="I1205" s="35"/>
      <c r="J1205" s="33"/>
      <c r="K1205" s="34"/>
      <c r="L1205" s="35"/>
      <c r="M1205" s="35"/>
      <c r="N1205" s="35"/>
      <c r="O1205" s="35"/>
      <c r="P1205" s="33"/>
      <c r="Q1205" s="33"/>
      <c r="R1205" s="33"/>
      <c r="S1205" s="35"/>
      <c r="T1205" s="33"/>
      <c r="U1205" s="35"/>
      <c r="V1205" s="35"/>
      <c r="W1205" s="29"/>
      <c r="X1205" s="29"/>
      <c r="Y1205" s="29"/>
      <c r="Z1205" s="29"/>
      <c r="AA1205" s="29"/>
      <c r="AB1205" s="29"/>
      <c r="AC1205" s="29"/>
      <c r="AD1205" s="29"/>
      <c r="AE1205" s="29"/>
      <c r="AF1205" s="29"/>
    </row>
    <row r="1206">
      <c r="A1206" s="31">
        <v>1205.0</v>
      </c>
      <c r="B1206" s="35"/>
      <c r="C1206" s="35"/>
      <c r="D1206" s="35"/>
      <c r="E1206" s="35"/>
      <c r="F1206" s="35"/>
      <c r="G1206" s="35"/>
      <c r="H1206" s="33"/>
      <c r="I1206" s="35"/>
      <c r="J1206" s="33"/>
      <c r="K1206" s="34"/>
      <c r="L1206" s="35"/>
      <c r="M1206" s="35"/>
      <c r="N1206" s="35"/>
      <c r="O1206" s="35"/>
      <c r="P1206" s="33"/>
      <c r="Q1206" s="33"/>
      <c r="R1206" s="33"/>
      <c r="S1206" s="35"/>
      <c r="T1206" s="33"/>
      <c r="U1206" s="35"/>
      <c r="V1206" s="35"/>
      <c r="W1206" s="29"/>
      <c r="X1206" s="29"/>
      <c r="Y1206" s="29"/>
      <c r="Z1206" s="29"/>
      <c r="AA1206" s="29"/>
      <c r="AB1206" s="29"/>
      <c r="AC1206" s="29"/>
      <c r="AD1206" s="29"/>
      <c r="AE1206" s="29"/>
      <c r="AF1206" s="29"/>
    </row>
    <row r="1207">
      <c r="A1207" s="31">
        <v>1206.0</v>
      </c>
      <c r="B1207" s="35"/>
      <c r="C1207" s="35"/>
      <c r="D1207" s="35"/>
      <c r="E1207" s="35"/>
      <c r="F1207" s="35"/>
      <c r="G1207" s="35"/>
      <c r="H1207" s="33"/>
      <c r="I1207" s="35"/>
      <c r="J1207" s="33"/>
      <c r="K1207" s="34"/>
      <c r="L1207" s="35"/>
      <c r="M1207" s="35"/>
      <c r="N1207" s="35"/>
      <c r="O1207" s="35"/>
      <c r="P1207" s="33"/>
      <c r="Q1207" s="33"/>
      <c r="R1207" s="33"/>
      <c r="S1207" s="35"/>
      <c r="T1207" s="33"/>
      <c r="U1207" s="35"/>
      <c r="V1207" s="35"/>
      <c r="W1207" s="29"/>
      <c r="X1207" s="29"/>
      <c r="Y1207" s="29"/>
      <c r="Z1207" s="29"/>
      <c r="AA1207" s="29"/>
      <c r="AB1207" s="29"/>
      <c r="AC1207" s="29"/>
      <c r="AD1207" s="29"/>
      <c r="AE1207" s="29"/>
      <c r="AF1207" s="29"/>
    </row>
    <row r="1208">
      <c r="A1208" s="31">
        <v>1207.0</v>
      </c>
      <c r="B1208" s="35"/>
      <c r="C1208" s="35"/>
      <c r="D1208" s="35"/>
      <c r="E1208" s="35"/>
      <c r="F1208" s="35"/>
      <c r="G1208" s="35"/>
      <c r="H1208" s="33"/>
      <c r="I1208" s="35"/>
      <c r="J1208" s="33"/>
      <c r="K1208" s="34"/>
      <c r="L1208" s="35"/>
      <c r="M1208" s="35"/>
      <c r="N1208" s="35"/>
      <c r="O1208" s="35"/>
      <c r="P1208" s="33"/>
      <c r="Q1208" s="33"/>
      <c r="R1208" s="33"/>
      <c r="S1208" s="35"/>
      <c r="T1208" s="33"/>
      <c r="U1208" s="35"/>
      <c r="V1208" s="35"/>
      <c r="W1208" s="29"/>
      <c r="X1208" s="29"/>
      <c r="Y1208" s="29"/>
      <c r="Z1208" s="29"/>
      <c r="AA1208" s="29"/>
      <c r="AB1208" s="29"/>
      <c r="AC1208" s="29"/>
      <c r="AD1208" s="29"/>
      <c r="AE1208" s="29"/>
      <c r="AF1208" s="29"/>
    </row>
    <row r="1209">
      <c r="A1209" s="31">
        <v>1208.0</v>
      </c>
      <c r="B1209" s="35"/>
      <c r="C1209" s="35"/>
      <c r="D1209" s="35"/>
      <c r="E1209" s="35"/>
      <c r="F1209" s="35"/>
      <c r="G1209" s="35"/>
      <c r="H1209" s="33"/>
      <c r="I1209" s="35"/>
      <c r="J1209" s="33"/>
      <c r="K1209" s="34"/>
      <c r="L1209" s="35"/>
      <c r="M1209" s="35"/>
      <c r="N1209" s="35"/>
      <c r="O1209" s="35"/>
      <c r="P1209" s="33"/>
      <c r="Q1209" s="33"/>
      <c r="R1209" s="33"/>
      <c r="S1209" s="35"/>
      <c r="T1209" s="33"/>
      <c r="U1209" s="35"/>
      <c r="V1209" s="35"/>
      <c r="W1209" s="29"/>
      <c r="X1209" s="29"/>
      <c r="Y1209" s="29"/>
      <c r="Z1209" s="29"/>
      <c r="AA1209" s="29"/>
      <c r="AB1209" s="29"/>
      <c r="AC1209" s="29"/>
      <c r="AD1209" s="29"/>
      <c r="AE1209" s="29"/>
      <c r="AF1209" s="29"/>
    </row>
    <row r="1210">
      <c r="A1210" s="31">
        <v>1209.0</v>
      </c>
      <c r="B1210" s="35"/>
      <c r="C1210" s="35"/>
      <c r="D1210" s="35"/>
      <c r="E1210" s="35"/>
      <c r="F1210" s="35"/>
      <c r="G1210" s="35"/>
      <c r="H1210" s="33"/>
      <c r="I1210" s="35"/>
      <c r="J1210" s="33"/>
      <c r="K1210" s="34"/>
      <c r="L1210" s="35"/>
      <c r="M1210" s="35"/>
      <c r="N1210" s="35"/>
      <c r="O1210" s="35"/>
      <c r="P1210" s="33"/>
      <c r="Q1210" s="33"/>
      <c r="R1210" s="33"/>
      <c r="S1210" s="35"/>
      <c r="T1210" s="33"/>
      <c r="U1210" s="35"/>
      <c r="V1210" s="35"/>
      <c r="W1210" s="29"/>
      <c r="X1210" s="29"/>
      <c r="Y1210" s="29"/>
      <c r="Z1210" s="29"/>
      <c r="AA1210" s="29"/>
      <c r="AB1210" s="29"/>
      <c r="AC1210" s="29"/>
      <c r="AD1210" s="29"/>
      <c r="AE1210" s="29"/>
      <c r="AF1210" s="29"/>
    </row>
    <row r="1211">
      <c r="A1211" s="31">
        <v>1210.0</v>
      </c>
      <c r="B1211" s="35"/>
      <c r="C1211" s="35"/>
      <c r="D1211" s="35"/>
      <c r="E1211" s="35"/>
      <c r="F1211" s="35"/>
      <c r="G1211" s="35"/>
      <c r="H1211" s="33"/>
      <c r="I1211" s="35"/>
      <c r="J1211" s="33"/>
      <c r="K1211" s="34"/>
      <c r="L1211" s="35"/>
      <c r="M1211" s="35"/>
      <c r="N1211" s="35"/>
      <c r="O1211" s="35"/>
      <c r="P1211" s="33"/>
      <c r="Q1211" s="33"/>
      <c r="R1211" s="33"/>
      <c r="S1211" s="35"/>
      <c r="T1211" s="33"/>
      <c r="U1211" s="35"/>
      <c r="V1211" s="35"/>
      <c r="W1211" s="29"/>
      <c r="X1211" s="29"/>
      <c r="Y1211" s="29"/>
      <c r="Z1211" s="29"/>
      <c r="AA1211" s="29"/>
      <c r="AB1211" s="29"/>
      <c r="AC1211" s="29"/>
      <c r="AD1211" s="29"/>
      <c r="AE1211" s="29"/>
      <c r="AF1211" s="29"/>
    </row>
    <row r="1212">
      <c r="A1212" s="31">
        <v>1211.0</v>
      </c>
      <c r="B1212" s="35"/>
      <c r="C1212" s="35"/>
      <c r="D1212" s="35"/>
      <c r="E1212" s="35"/>
      <c r="F1212" s="35"/>
      <c r="G1212" s="35"/>
      <c r="H1212" s="33"/>
      <c r="I1212" s="35"/>
      <c r="J1212" s="33"/>
      <c r="K1212" s="34"/>
      <c r="L1212" s="35"/>
      <c r="M1212" s="35"/>
      <c r="N1212" s="35"/>
      <c r="O1212" s="35"/>
      <c r="P1212" s="33"/>
      <c r="Q1212" s="33"/>
      <c r="R1212" s="33"/>
      <c r="S1212" s="35"/>
      <c r="T1212" s="33"/>
      <c r="U1212" s="35"/>
      <c r="V1212" s="35"/>
      <c r="W1212" s="29"/>
      <c r="X1212" s="29"/>
      <c r="Y1212" s="29"/>
      <c r="Z1212" s="29"/>
      <c r="AA1212" s="29"/>
      <c r="AB1212" s="29"/>
      <c r="AC1212" s="29"/>
      <c r="AD1212" s="29"/>
      <c r="AE1212" s="29"/>
      <c r="AF1212" s="29"/>
    </row>
    <row r="1213">
      <c r="A1213" s="31">
        <v>1212.0</v>
      </c>
      <c r="B1213" s="35"/>
      <c r="C1213" s="35"/>
      <c r="D1213" s="35"/>
      <c r="E1213" s="35"/>
      <c r="F1213" s="35"/>
      <c r="G1213" s="35"/>
      <c r="H1213" s="33"/>
      <c r="I1213" s="35"/>
      <c r="J1213" s="33"/>
      <c r="K1213" s="34"/>
      <c r="L1213" s="35"/>
      <c r="M1213" s="35"/>
      <c r="N1213" s="35"/>
      <c r="O1213" s="35"/>
      <c r="P1213" s="33"/>
      <c r="Q1213" s="33"/>
      <c r="R1213" s="33"/>
      <c r="S1213" s="35"/>
      <c r="T1213" s="33"/>
      <c r="U1213" s="35"/>
      <c r="V1213" s="35"/>
      <c r="W1213" s="29"/>
      <c r="X1213" s="29"/>
      <c r="Y1213" s="29"/>
      <c r="Z1213" s="29"/>
      <c r="AA1213" s="29"/>
      <c r="AB1213" s="29"/>
      <c r="AC1213" s="29"/>
      <c r="AD1213" s="29"/>
      <c r="AE1213" s="29"/>
      <c r="AF1213" s="29"/>
    </row>
    <row r="1214">
      <c r="A1214" s="31">
        <v>1213.0</v>
      </c>
      <c r="B1214" s="35"/>
      <c r="C1214" s="35"/>
      <c r="D1214" s="35"/>
      <c r="E1214" s="35"/>
      <c r="F1214" s="35"/>
      <c r="G1214" s="35"/>
      <c r="H1214" s="33"/>
      <c r="I1214" s="35"/>
      <c r="J1214" s="33"/>
      <c r="K1214" s="34"/>
      <c r="L1214" s="35"/>
      <c r="M1214" s="35"/>
      <c r="N1214" s="35"/>
      <c r="O1214" s="35"/>
      <c r="P1214" s="33"/>
      <c r="Q1214" s="33"/>
      <c r="R1214" s="33"/>
      <c r="S1214" s="35"/>
      <c r="T1214" s="33"/>
      <c r="U1214" s="35"/>
      <c r="V1214" s="35"/>
      <c r="W1214" s="29"/>
      <c r="X1214" s="29"/>
      <c r="Y1214" s="29"/>
      <c r="Z1214" s="29"/>
      <c r="AA1214" s="29"/>
      <c r="AB1214" s="29"/>
      <c r="AC1214" s="29"/>
      <c r="AD1214" s="29"/>
      <c r="AE1214" s="29"/>
      <c r="AF1214" s="29"/>
    </row>
    <row r="1215">
      <c r="A1215" s="31">
        <v>1214.0</v>
      </c>
      <c r="B1215" s="35"/>
      <c r="C1215" s="35"/>
      <c r="D1215" s="35"/>
      <c r="E1215" s="35"/>
      <c r="F1215" s="35"/>
      <c r="G1215" s="35"/>
      <c r="H1215" s="33"/>
      <c r="I1215" s="35"/>
      <c r="J1215" s="33"/>
      <c r="K1215" s="34"/>
      <c r="L1215" s="35"/>
      <c r="M1215" s="35"/>
      <c r="N1215" s="35"/>
      <c r="O1215" s="35"/>
      <c r="P1215" s="33"/>
      <c r="Q1215" s="33"/>
      <c r="R1215" s="33"/>
      <c r="S1215" s="35"/>
      <c r="T1215" s="33"/>
      <c r="U1215" s="35"/>
      <c r="V1215" s="35"/>
      <c r="W1215" s="29"/>
      <c r="X1215" s="29"/>
      <c r="Y1215" s="29"/>
      <c r="Z1215" s="29"/>
      <c r="AA1215" s="29"/>
      <c r="AB1215" s="29"/>
      <c r="AC1215" s="29"/>
      <c r="AD1215" s="29"/>
      <c r="AE1215" s="29"/>
      <c r="AF1215" s="29"/>
    </row>
    <row r="1216">
      <c r="A1216" s="31">
        <v>1215.0</v>
      </c>
      <c r="B1216" s="35"/>
      <c r="C1216" s="35"/>
      <c r="D1216" s="35"/>
      <c r="E1216" s="35"/>
      <c r="F1216" s="35"/>
      <c r="G1216" s="35"/>
      <c r="H1216" s="33"/>
      <c r="I1216" s="35"/>
      <c r="J1216" s="33"/>
      <c r="K1216" s="34"/>
      <c r="L1216" s="35"/>
      <c r="M1216" s="35"/>
      <c r="N1216" s="35"/>
      <c r="O1216" s="35"/>
      <c r="P1216" s="33"/>
      <c r="Q1216" s="33"/>
      <c r="R1216" s="33"/>
      <c r="S1216" s="35"/>
      <c r="T1216" s="33"/>
      <c r="U1216" s="35"/>
      <c r="V1216" s="35"/>
      <c r="W1216" s="29"/>
      <c r="X1216" s="29"/>
      <c r="Y1216" s="29"/>
      <c r="Z1216" s="29"/>
      <c r="AA1216" s="29"/>
      <c r="AB1216" s="29"/>
      <c r="AC1216" s="29"/>
      <c r="AD1216" s="29"/>
      <c r="AE1216" s="29"/>
      <c r="AF1216" s="29"/>
    </row>
    <row r="1217">
      <c r="A1217" s="31">
        <v>1216.0</v>
      </c>
      <c r="B1217" s="35"/>
      <c r="C1217" s="35"/>
      <c r="D1217" s="35"/>
      <c r="E1217" s="35"/>
      <c r="F1217" s="35"/>
      <c r="G1217" s="35"/>
      <c r="H1217" s="33"/>
      <c r="I1217" s="35"/>
      <c r="J1217" s="33"/>
      <c r="K1217" s="34"/>
      <c r="L1217" s="35"/>
      <c r="M1217" s="35"/>
      <c r="N1217" s="35"/>
      <c r="O1217" s="35"/>
      <c r="P1217" s="33"/>
      <c r="Q1217" s="33"/>
      <c r="R1217" s="33"/>
      <c r="S1217" s="35"/>
      <c r="T1217" s="33"/>
      <c r="U1217" s="35"/>
      <c r="V1217" s="35"/>
      <c r="W1217" s="29"/>
      <c r="X1217" s="29"/>
      <c r="Y1217" s="29"/>
      <c r="Z1217" s="29"/>
      <c r="AA1217" s="29"/>
      <c r="AB1217" s="29"/>
      <c r="AC1217" s="29"/>
      <c r="AD1217" s="29"/>
      <c r="AE1217" s="29"/>
      <c r="AF1217" s="29"/>
    </row>
    <row r="1218">
      <c r="A1218" s="31">
        <v>1217.0</v>
      </c>
      <c r="B1218" s="35"/>
      <c r="C1218" s="35"/>
      <c r="D1218" s="35"/>
      <c r="E1218" s="35"/>
      <c r="F1218" s="35"/>
      <c r="G1218" s="35"/>
      <c r="H1218" s="33"/>
      <c r="I1218" s="35"/>
      <c r="J1218" s="33"/>
      <c r="K1218" s="34"/>
      <c r="L1218" s="35"/>
      <c r="M1218" s="35"/>
      <c r="N1218" s="35"/>
      <c r="O1218" s="35"/>
      <c r="P1218" s="33"/>
      <c r="Q1218" s="33"/>
      <c r="R1218" s="33"/>
      <c r="S1218" s="35"/>
      <c r="T1218" s="33"/>
      <c r="U1218" s="35"/>
      <c r="V1218" s="35"/>
      <c r="W1218" s="29"/>
      <c r="X1218" s="29"/>
      <c r="Y1218" s="29"/>
      <c r="Z1218" s="29"/>
      <c r="AA1218" s="29"/>
      <c r="AB1218" s="29"/>
      <c r="AC1218" s="29"/>
      <c r="AD1218" s="29"/>
      <c r="AE1218" s="29"/>
      <c r="AF1218" s="29"/>
    </row>
    <row r="1219">
      <c r="A1219" s="31">
        <v>1218.0</v>
      </c>
      <c r="B1219" s="35"/>
      <c r="C1219" s="35"/>
      <c r="D1219" s="35"/>
      <c r="E1219" s="35"/>
      <c r="F1219" s="35"/>
      <c r="G1219" s="35"/>
      <c r="H1219" s="33"/>
      <c r="I1219" s="35"/>
      <c r="J1219" s="33"/>
      <c r="K1219" s="34"/>
      <c r="L1219" s="35"/>
      <c r="M1219" s="35"/>
      <c r="N1219" s="35"/>
      <c r="O1219" s="35"/>
      <c r="P1219" s="33"/>
      <c r="Q1219" s="33"/>
      <c r="R1219" s="33"/>
      <c r="S1219" s="35"/>
      <c r="T1219" s="33"/>
      <c r="U1219" s="35"/>
      <c r="V1219" s="35"/>
      <c r="W1219" s="29"/>
      <c r="X1219" s="29"/>
      <c r="Y1219" s="29"/>
      <c r="Z1219" s="29"/>
      <c r="AA1219" s="29"/>
      <c r="AB1219" s="29"/>
      <c r="AC1219" s="29"/>
      <c r="AD1219" s="29"/>
      <c r="AE1219" s="29"/>
      <c r="AF1219" s="29"/>
    </row>
    <row r="1220">
      <c r="A1220" s="31">
        <v>1219.0</v>
      </c>
      <c r="B1220" s="35"/>
      <c r="C1220" s="35"/>
      <c r="D1220" s="35"/>
      <c r="E1220" s="35"/>
      <c r="F1220" s="35"/>
      <c r="G1220" s="35"/>
      <c r="H1220" s="33"/>
      <c r="I1220" s="35"/>
      <c r="J1220" s="33"/>
      <c r="K1220" s="34"/>
      <c r="L1220" s="35"/>
      <c r="M1220" s="35"/>
      <c r="N1220" s="35"/>
      <c r="O1220" s="35"/>
      <c r="P1220" s="33"/>
      <c r="Q1220" s="33"/>
      <c r="R1220" s="33"/>
      <c r="S1220" s="35"/>
      <c r="T1220" s="33"/>
      <c r="U1220" s="35"/>
      <c r="V1220" s="35"/>
      <c r="W1220" s="29"/>
      <c r="X1220" s="29"/>
      <c r="Y1220" s="29"/>
      <c r="Z1220" s="29"/>
      <c r="AA1220" s="29"/>
      <c r="AB1220" s="29"/>
      <c r="AC1220" s="29"/>
      <c r="AD1220" s="29"/>
      <c r="AE1220" s="29"/>
      <c r="AF1220" s="29"/>
    </row>
    <row r="1221">
      <c r="A1221" s="31">
        <v>1220.0</v>
      </c>
      <c r="B1221" s="35"/>
      <c r="C1221" s="35"/>
      <c r="D1221" s="35"/>
      <c r="E1221" s="35"/>
      <c r="F1221" s="35"/>
      <c r="G1221" s="35"/>
      <c r="H1221" s="33"/>
      <c r="I1221" s="35"/>
      <c r="J1221" s="33"/>
      <c r="K1221" s="34"/>
      <c r="L1221" s="35"/>
      <c r="M1221" s="35"/>
      <c r="N1221" s="35"/>
      <c r="O1221" s="35"/>
      <c r="P1221" s="33"/>
      <c r="Q1221" s="33"/>
      <c r="R1221" s="33"/>
      <c r="S1221" s="35"/>
      <c r="T1221" s="33"/>
      <c r="U1221" s="35"/>
      <c r="V1221" s="35"/>
      <c r="W1221" s="29"/>
      <c r="X1221" s="29"/>
      <c r="Y1221" s="29"/>
      <c r="Z1221" s="29"/>
      <c r="AA1221" s="29"/>
      <c r="AB1221" s="29"/>
      <c r="AC1221" s="29"/>
      <c r="AD1221" s="29"/>
      <c r="AE1221" s="29"/>
      <c r="AF1221" s="29"/>
    </row>
    <row r="1222">
      <c r="A1222" s="31">
        <v>1221.0</v>
      </c>
      <c r="B1222" s="35"/>
      <c r="C1222" s="35"/>
      <c r="D1222" s="35"/>
      <c r="E1222" s="35"/>
      <c r="F1222" s="35"/>
      <c r="G1222" s="35"/>
      <c r="H1222" s="33"/>
      <c r="I1222" s="35"/>
      <c r="J1222" s="33"/>
      <c r="K1222" s="34"/>
      <c r="L1222" s="35"/>
      <c r="M1222" s="35"/>
      <c r="N1222" s="35"/>
      <c r="O1222" s="35"/>
      <c r="P1222" s="33"/>
      <c r="Q1222" s="33"/>
      <c r="R1222" s="33"/>
      <c r="S1222" s="35"/>
      <c r="T1222" s="33"/>
      <c r="U1222" s="35"/>
      <c r="V1222" s="35"/>
      <c r="W1222" s="29"/>
      <c r="X1222" s="29"/>
      <c r="Y1222" s="29"/>
      <c r="Z1222" s="29"/>
      <c r="AA1222" s="29"/>
      <c r="AB1222" s="29"/>
      <c r="AC1222" s="29"/>
      <c r="AD1222" s="29"/>
      <c r="AE1222" s="29"/>
      <c r="AF1222" s="29"/>
    </row>
    <row r="1223">
      <c r="A1223" s="31">
        <v>1222.0</v>
      </c>
      <c r="B1223" s="35"/>
      <c r="C1223" s="35"/>
      <c r="D1223" s="35"/>
      <c r="E1223" s="35"/>
      <c r="F1223" s="35"/>
      <c r="G1223" s="35"/>
      <c r="H1223" s="33"/>
      <c r="I1223" s="35"/>
      <c r="J1223" s="33"/>
      <c r="K1223" s="34"/>
      <c r="L1223" s="35"/>
      <c r="M1223" s="35"/>
      <c r="N1223" s="35"/>
      <c r="O1223" s="35"/>
      <c r="P1223" s="33"/>
      <c r="Q1223" s="33"/>
      <c r="R1223" s="33"/>
      <c r="S1223" s="35"/>
      <c r="T1223" s="33"/>
      <c r="U1223" s="35"/>
      <c r="V1223" s="35"/>
      <c r="W1223" s="29"/>
      <c r="X1223" s="29"/>
      <c r="Y1223" s="29"/>
      <c r="Z1223" s="29"/>
      <c r="AA1223" s="29"/>
      <c r="AB1223" s="29"/>
      <c r="AC1223" s="29"/>
      <c r="AD1223" s="29"/>
      <c r="AE1223" s="29"/>
      <c r="AF1223" s="29"/>
    </row>
    <row r="1224">
      <c r="A1224" s="31">
        <v>1223.0</v>
      </c>
      <c r="B1224" s="35"/>
      <c r="C1224" s="35"/>
      <c r="D1224" s="35"/>
      <c r="E1224" s="35"/>
      <c r="F1224" s="35"/>
      <c r="G1224" s="35"/>
      <c r="H1224" s="33"/>
      <c r="I1224" s="35"/>
      <c r="J1224" s="33"/>
      <c r="K1224" s="34"/>
      <c r="L1224" s="35"/>
      <c r="M1224" s="35"/>
      <c r="N1224" s="35"/>
      <c r="O1224" s="35"/>
      <c r="P1224" s="33"/>
      <c r="Q1224" s="33"/>
      <c r="R1224" s="33"/>
      <c r="S1224" s="35"/>
      <c r="T1224" s="33"/>
      <c r="U1224" s="35"/>
      <c r="V1224" s="35"/>
      <c r="W1224" s="29"/>
      <c r="X1224" s="29"/>
      <c r="Y1224" s="29"/>
      <c r="Z1224" s="29"/>
      <c r="AA1224" s="29"/>
      <c r="AB1224" s="29"/>
      <c r="AC1224" s="29"/>
      <c r="AD1224" s="29"/>
      <c r="AE1224" s="29"/>
      <c r="AF1224" s="29"/>
    </row>
    <row r="1225">
      <c r="A1225" s="31">
        <v>1224.0</v>
      </c>
      <c r="B1225" s="35"/>
      <c r="C1225" s="35"/>
      <c r="D1225" s="35"/>
      <c r="E1225" s="35"/>
      <c r="F1225" s="35"/>
      <c r="G1225" s="35"/>
      <c r="H1225" s="33"/>
      <c r="I1225" s="35"/>
      <c r="J1225" s="33"/>
      <c r="K1225" s="34"/>
      <c r="L1225" s="35"/>
      <c r="M1225" s="35"/>
      <c r="N1225" s="35"/>
      <c r="O1225" s="35"/>
      <c r="P1225" s="33"/>
      <c r="Q1225" s="33"/>
      <c r="R1225" s="33"/>
      <c r="S1225" s="35"/>
      <c r="T1225" s="33"/>
      <c r="U1225" s="35"/>
      <c r="V1225" s="35"/>
      <c r="W1225" s="29"/>
      <c r="X1225" s="29"/>
      <c r="Y1225" s="29"/>
      <c r="Z1225" s="29"/>
      <c r="AA1225" s="29"/>
      <c r="AB1225" s="29"/>
      <c r="AC1225" s="29"/>
      <c r="AD1225" s="29"/>
      <c r="AE1225" s="29"/>
      <c r="AF1225" s="29"/>
    </row>
    <row r="1226">
      <c r="A1226" s="31">
        <v>1225.0</v>
      </c>
      <c r="B1226" s="35"/>
      <c r="C1226" s="35"/>
      <c r="D1226" s="35"/>
      <c r="E1226" s="35"/>
      <c r="F1226" s="35"/>
      <c r="G1226" s="35"/>
      <c r="H1226" s="33"/>
      <c r="I1226" s="35"/>
      <c r="J1226" s="33"/>
      <c r="K1226" s="34"/>
      <c r="L1226" s="35"/>
      <c r="M1226" s="35"/>
      <c r="N1226" s="35"/>
      <c r="O1226" s="35"/>
      <c r="P1226" s="33"/>
      <c r="Q1226" s="33"/>
      <c r="R1226" s="33"/>
      <c r="S1226" s="35"/>
      <c r="T1226" s="33"/>
      <c r="U1226" s="35"/>
      <c r="V1226" s="35"/>
      <c r="W1226" s="29"/>
      <c r="X1226" s="29"/>
      <c r="Y1226" s="29"/>
      <c r="Z1226" s="29"/>
      <c r="AA1226" s="29"/>
      <c r="AB1226" s="29"/>
      <c r="AC1226" s="29"/>
      <c r="AD1226" s="29"/>
      <c r="AE1226" s="29"/>
      <c r="AF1226" s="29"/>
    </row>
    <row r="1227">
      <c r="A1227" s="31">
        <v>1226.0</v>
      </c>
      <c r="B1227" s="35"/>
      <c r="C1227" s="35"/>
      <c r="D1227" s="35"/>
      <c r="E1227" s="35"/>
      <c r="F1227" s="35"/>
      <c r="G1227" s="35"/>
      <c r="H1227" s="33"/>
      <c r="I1227" s="35"/>
      <c r="J1227" s="33"/>
      <c r="K1227" s="34"/>
      <c r="L1227" s="35"/>
      <c r="M1227" s="35"/>
      <c r="N1227" s="35"/>
      <c r="O1227" s="35"/>
      <c r="P1227" s="33"/>
      <c r="Q1227" s="33"/>
      <c r="R1227" s="33"/>
      <c r="S1227" s="35"/>
      <c r="T1227" s="33"/>
      <c r="U1227" s="35"/>
      <c r="V1227" s="35"/>
      <c r="W1227" s="29"/>
      <c r="X1227" s="29"/>
      <c r="Y1227" s="29"/>
      <c r="Z1227" s="29"/>
      <c r="AA1227" s="29"/>
      <c r="AB1227" s="29"/>
      <c r="AC1227" s="29"/>
      <c r="AD1227" s="29"/>
      <c r="AE1227" s="29"/>
      <c r="AF1227" s="29"/>
    </row>
    <row r="1228">
      <c r="A1228" s="31">
        <v>1227.0</v>
      </c>
      <c r="B1228" s="35"/>
      <c r="C1228" s="35"/>
      <c r="D1228" s="35"/>
      <c r="E1228" s="35"/>
      <c r="F1228" s="35"/>
      <c r="G1228" s="35"/>
      <c r="H1228" s="33"/>
      <c r="I1228" s="35"/>
      <c r="J1228" s="33"/>
      <c r="K1228" s="34"/>
      <c r="L1228" s="35"/>
      <c r="M1228" s="35"/>
      <c r="N1228" s="35"/>
      <c r="O1228" s="35"/>
      <c r="P1228" s="33"/>
      <c r="Q1228" s="33"/>
      <c r="R1228" s="33"/>
      <c r="S1228" s="35"/>
      <c r="T1228" s="33"/>
      <c r="U1228" s="35"/>
      <c r="V1228" s="35"/>
      <c r="W1228" s="29"/>
      <c r="X1228" s="29"/>
      <c r="Y1228" s="29"/>
      <c r="Z1228" s="29"/>
      <c r="AA1228" s="29"/>
      <c r="AB1228" s="29"/>
      <c r="AC1228" s="29"/>
      <c r="AD1228" s="29"/>
      <c r="AE1228" s="29"/>
      <c r="AF1228" s="29"/>
    </row>
    <row r="1229">
      <c r="A1229" s="31">
        <v>1228.0</v>
      </c>
      <c r="B1229" s="35"/>
      <c r="C1229" s="35"/>
      <c r="D1229" s="35"/>
      <c r="E1229" s="35"/>
      <c r="F1229" s="35"/>
      <c r="G1229" s="35"/>
      <c r="H1229" s="33"/>
      <c r="I1229" s="35"/>
      <c r="J1229" s="33"/>
      <c r="K1229" s="34"/>
      <c r="L1229" s="35"/>
      <c r="M1229" s="35"/>
      <c r="N1229" s="35"/>
      <c r="O1229" s="35"/>
      <c r="P1229" s="33"/>
      <c r="Q1229" s="33"/>
      <c r="R1229" s="33"/>
      <c r="S1229" s="35"/>
      <c r="T1229" s="33"/>
      <c r="U1229" s="35"/>
      <c r="V1229" s="35"/>
      <c r="W1229" s="29"/>
      <c r="X1229" s="29"/>
      <c r="Y1229" s="29"/>
      <c r="Z1229" s="29"/>
      <c r="AA1229" s="29"/>
      <c r="AB1229" s="29"/>
      <c r="AC1229" s="29"/>
      <c r="AD1229" s="29"/>
      <c r="AE1229" s="29"/>
      <c r="AF1229" s="29"/>
    </row>
    <row r="1230">
      <c r="A1230" s="31">
        <v>1229.0</v>
      </c>
      <c r="B1230" s="35"/>
      <c r="C1230" s="35"/>
      <c r="D1230" s="35"/>
      <c r="E1230" s="35"/>
      <c r="F1230" s="35"/>
      <c r="G1230" s="35"/>
      <c r="H1230" s="33"/>
      <c r="I1230" s="35"/>
      <c r="J1230" s="33"/>
      <c r="K1230" s="34"/>
      <c r="L1230" s="35"/>
      <c r="M1230" s="35"/>
      <c r="N1230" s="35"/>
      <c r="O1230" s="35"/>
      <c r="P1230" s="33"/>
      <c r="Q1230" s="33"/>
      <c r="R1230" s="33"/>
      <c r="S1230" s="35"/>
      <c r="T1230" s="33"/>
      <c r="U1230" s="35"/>
      <c r="V1230" s="35"/>
      <c r="W1230" s="29"/>
      <c r="X1230" s="29"/>
      <c r="Y1230" s="29"/>
      <c r="Z1230" s="29"/>
      <c r="AA1230" s="29"/>
      <c r="AB1230" s="29"/>
      <c r="AC1230" s="29"/>
      <c r="AD1230" s="29"/>
      <c r="AE1230" s="29"/>
      <c r="AF1230" s="29"/>
    </row>
    <row r="1231">
      <c r="A1231" s="31">
        <v>1230.0</v>
      </c>
      <c r="B1231" s="35"/>
      <c r="C1231" s="35"/>
      <c r="D1231" s="35"/>
      <c r="E1231" s="35"/>
      <c r="F1231" s="35"/>
      <c r="G1231" s="35"/>
      <c r="H1231" s="33"/>
      <c r="I1231" s="35"/>
      <c r="J1231" s="33"/>
      <c r="K1231" s="34"/>
      <c r="L1231" s="35"/>
      <c r="M1231" s="35"/>
      <c r="N1231" s="35"/>
      <c r="O1231" s="35"/>
      <c r="P1231" s="33"/>
      <c r="Q1231" s="33"/>
      <c r="R1231" s="33"/>
      <c r="S1231" s="35"/>
      <c r="T1231" s="33"/>
      <c r="U1231" s="35"/>
      <c r="V1231" s="35"/>
      <c r="W1231" s="29"/>
      <c r="X1231" s="29"/>
      <c r="Y1231" s="29"/>
      <c r="Z1231" s="29"/>
      <c r="AA1231" s="29"/>
      <c r="AB1231" s="29"/>
      <c r="AC1231" s="29"/>
      <c r="AD1231" s="29"/>
      <c r="AE1231" s="29"/>
      <c r="AF1231" s="29"/>
    </row>
    <row r="1232">
      <c r="A1232" s="31">
        <v>1231.0</v>
      </c>
      <c r="B1232" s="35"/>
      <c r="C1232" s="35"/>
      <c r="D1232" s="35"/>
      <c r="E1232" s="35"/>
      <c r="F1232" s="35"/>
      <c r="G1232" s="35"/>
      <c r="H1232" s="33"/>
      <c r="I1232" s="35"/>
      <c r="J1232" s="33"/>
      <c r="K1232" s="34"/>
      <c r="L1232" s="35"/>
      <c r="M1232" s="35"/>
      <c r="N1232" s="35"/>
      <c r="O1232" s="35"/>
      <c r="P1232" s="33"/>
      <c r="Q1232" s="33"/>
      <c r="R1232" s="33"/>
      <c r="S1232" s="35"/>
      <c r="T1232" s="33"/>
      <c r="U1232" s="35"/>
      <c r="V1232" s="35"/>
      <c r="W1232" s="29"/>
      <c r="X1232" s="29"/>
      <c r="Y1232" s="29"/>
      <c r="Z1232" s="29"/>
      <c r="AA1232" s="29"/>
      <c r="AB1232" s="29"/>
      <c r="AC1232" s="29"/>
      <c r="AD1232" s="29"/>
      <c r="AE1232" s="29"/>
      <c r="AF1232" s="29"/>
    </row>
    <row r="1233">
      <c r="A1233" s="31">
        <v>1232.0</v>
      </c>
      <c r="B1233" s="35"/>
      <c r="C1233" s="35"/>
      <c r="D1233" s="35"/>
      <c r="E1233" s="35"/>
      <c r="F1233" s="35"/>
      <c r="G1233" s="35"/>
      <c r="H1233" s="33"/>
      <c r="I1233" s="35"/>
      <c r="J1233" s="33"/>
      <c r="K1233" s="34"/>
      <c r="L1233" s="35"/>
      <c r="M1233" s="35"/>
      <c r="N1233" s="35"/>
      <c r="O1233" s="35"/>
      <c r="P1233" s="33"/>
      <c r="Q1233" s="33"/>
      <c r="R1233" s="33"/>
      <c r="S1233" s="35"/>
      <c r="T1233" s="33"/>
      <c r="U1233" s="35"/>
      <c r="V1233" s="35"/>
      <c r="W1233" s="29"/>
      <c r="X1233" s="29"/>
      <c r="Y1233" s="29"/>
      <c r="Z1233" s="29"/>
      <c r="AA1233" s="29"/>
      <c r="AB1233" s="29"/>
      <c r="AC1233" s="29"/>
      <c r="AD1233" s="29"/>
      <c r="AE1233" s="29"/>
      <c r="AF1233" s="29"/>
    </row>
    <row r="1234">
      <c r="A1234" s="31">
        <v>1233.0</v>
      </c>
      <c r="B1234" s="35"/>
      <c r="C1234" s="35"/>
      <c r="D1234" s="35"/>
      <c r="E1234" s="35"/>
      <c r="F1234" s="35"/>
      <c r="G1234" s="35"/>
      <c r="H1234" s="33"/>
      <c r="I1234" s="35"/>
      <c r="J1234" s="33"/>
      <c r="K1234" s="34"/>
      <c r="L1234" s="35"/>
      <c r="M1234" s="35"/>
      <c r="N1234" s="35"/>
      <c r="O1234" s="35"/>
      <c r="P1234" s="33"/>
      <c r="Q1234" s="33"/>
      <c r="R1234" s="33"/>
      <c r="S1234" s="35"/>
      <c r="T1234" s="33"/>
      <c r="U1234" s="35"/>
      <c r="V1234" s="35"/>
      <c r="W1234" s="29"/>
      <c r="X1234" s="29"/>
      <c r="Y1234" s="29"/>
      <c r="Z1234" s="29"/>
      <c r="AA1234" s="29"/>
      <c r="AB1234" s="29"/>
      <c r="AC1234" s="29"/>
      <c r="AD1234" s="29"/>
      <c r="AE1234" s="29"/>
      <c r="AF1234" s="29"/>
    </row>
    <row r="1235">
      <c r="A1235" s="31">
        <v>1234.0</v>
      </c>
      <c r="B1235" s="35"/>
      <c r="C1235" s="35"/>
      <c r="D1235" s="35"/>
      <c r="E1235" s="35"/>
      <c r="F1235" s="35"/>
      <c r="G1235" s="35"/>
      <c r="H1235" s="33"/>
      <c r="I1235" s="35"/>
      <c r="J1235" s="33"/>
      <c r="K1235" s="34"/>
      <c r="L1235" s="35"/>
      <c r="M1235" s="35"/>
      <c r="N1235" s="35"/>
      <c r="O1235" s="35"/>
      <c r="P1235" s="33"/>
      <c r="Q1235" s="33"/>
      <c r="R1235" s="33"/>
      <c r="S1235" s="35"/>
      <c r="T1235" s="33"/>
      <c r="U1235" s="35"/>
      <c r="V1235" s="35"/>
      <c r="W1235" s="29"/>
      <c r="X1235" s="29"/>
      <c r="Y1235" s="29"/>
      <c r="Z1235" s="29"/>
      <c r="AA1235" s="29"/>
      <c r="AB1235" s="29"/>
      <c r="AC1235" s="29"/>
      <c r="AD1235" s="29"/>
      <c r="AE1235" s="29"/>
      <c r="AF1235" s="29"/>
    </row>
    <row r="1236">
      <c r="A1236" s="31">
        <v>1235.0</v>
      </c>
      <c r="B1236" s="35"/>
      <c r="C1236" s="35"/>
      <c r="D1236" s="35"/>
      <c r="E1236" s="35"/>
      <c r="F1236" s="35"/>
      <c r="G1236" s="35"/>
      <c r="H1236" s="33"/>
      <c r="I1236" s="35"/>
      <c r="J1236" s="33"/>
      <c r="K1236" s="34"/>
      <c r="L1236" s="35"/>
      <c r="M1236" s="35"/>
      <c r="N1236" s="35"/>
      <c r="O1236" s="35"/>
      <c r="P1236" s="33"/>
      <c r="Q1236" s="33"/>
      <c r="R1236" s="33"/>
      <c r="S1236" s="35"/>
      <c r="T1236" s="33"/>
      <c r="U1236" s="35"/>
      <c r="V1236" s="35"/>
      <c r="W1236" s="29"/>
      <c r="X1236" s="29"/>
      <c r="Y1236" s="29"/>
      <c r="Z1236" s="29"/>
      <c r="AA1236" s="29"/>
      <c r="AB1236" s="29"/>
      <c r="AC1236" s="29"/>
      <c r="AD1236" s="29"/>
      <c r="AE1236" s="29"/>
      <c r="AF1236" s="29"/>
    </row>
    <row r="1237">
      <c r="A1237" s="31">
        <v>1236.0</v>
      </c>
      <c r="B1237" s="35"/>
      <c r="C1237" s="35"/>
      <c r="D1237" s="35"/>
      <c r="E1237" s="35"/>
      <c r="F1237" s="35"/>
      <c r="G1237" s="35"/>
      <c r="H1237" s="33"/>
      <c r="I1237" s="35"/>
      <c r="J1237" s="33"/>
      <c r="K1237" s="34"/>
      <c r="L1237" s="35"/>
      <c r="M1237" s="35"/>
      <c r="N1237" s="35"/>
      <c r="O1237" s="35"/>
      <c r="P1237" s="33"/>
      <c r="Q1237" s="33"/>
      <c r="R1237" s="33"/>
      <c r="S1237" s="35"/>
      <c r="T1237" s="33"/>
      <c r="U1237" s="35"/>
      <c r="V1237" s="35"/>
      <c r="W1237" s="29"/>
      <c r="X1237" s="29"/>
      <c r="Y1237" s="29"/>
      <c r="Z1237" s="29"/>
      <c r="AA1237" s="29"/>
      <c r="AB1237" s="29"/>
      <c r="AC1237" s="29"/>
      <c r="AD1237" s="29"/>
      <c r="AE1237" s="29"/>
      <c r="AF1237" s="29"/>
    </row>
    <row r="1238">
      <c r="A1238" s="31">
        <v>1237.0</v>
      </c>
      <c r="B1238" s="35"/>
      <c r="C1238" s="35"/>
      <c r="D1238" s="35"/>
      <c r="E1238" s="35"/>
      <c r="F1238" s="35"/>
      <c r="G1238" s="35"/>
      <c r="H1238" s="33"/>
      <c r="I1238" s="35"/>
      <c r="J1238" s="33"/>
      <c r="K1238" s="34"/>
      <c r="L1238" s="35"/>
      <c r="M1238" s="35"/>
      <c r="N1238" s="35"/>
      <c r="O1238" s="35"/>
      <c r="P1238" s="33"/>
      <c r="Q1238" s="33"/>
      <c r="R1238" s="33"/>
      <c r="S1238" s="35"/>
      <c r="T1238" s="33"/>
      <c r="U1238" s="35"/>
      <c r="V1238" s="35"/>
      <c r="W1238" s="29"/>
      <c r="X1238" s="29"/>
      <c r="Y1238" s="29"/>
      <c r="Z1238" s="29"/>
      <c r="AA1238" s="29"/>
      <c r="AB1238" s="29"/>
      <c r="AC1238" s="29"/>
      <c r="AD1238" s="29"/>
      <c r="AE1238" s="29"/>
      <c r="AF1238" s="29"/>
    </row>
    <row r="1239">
      <c r="A1239" s="31">
        <v>1238.0</v>
      </c>
      <c r="B1239" s="35"/>
      <c r="C1239" s="35"/>
      <c r="D1239" s="35"/>
      <c r="E1239" s="35"/>
      <c r="F1239" s="35"/>
      <c r="G1239" s="35"/>
      <c r="H1239" s="33"/>
      <c r="I1239" s="35"/>
      <c r="J1239" s="33"/>
      <c r="K1239" s="34"/>
      <c r="L1239" s="35"/>
      <c r="M1239" s="35"/>
      <c r="N1239" s="35"/>
      <c r="O1239" s="35"/>
      <c r="P1239" s="33"/>
      <c r="Q1239" s="33"/>
      <c r="R1239" s="33"/>
      <c r="S1239" s="35"/>
      <c r="T1239" s="33"/>
      <c r="U1239" s="35"/>
      <c r="V1239" s="35"/>
      <c r="W1239" s="29"/>
      <c r="X1239" s="29"/>
      <c r="Y1239" s="29"/>
      <c r="Z1239" s="29"/>
      <c r="AA1239" s="29"/>
      <c r="AB1239" s="29"/>
      <c r="AC1239" s="29"/>
      <c r="AD1239" s="29"/>
      <c r="AE1239" s="29"/>
      <c r="AF1239" s="29"/>
    </row>
    <row r="1240">
      <c r="A1240" s="31">
        <v>1239.0</v>
      </c>
      <c r="B1240" s="35"/>
      <c r="C1240" s="35"/>
      <c r="D1240" s="35"/>
      <c r="E1240" s="35"/>
      <c r="F1240" s="35"/>
      <c r="G1240" s="35"/>
      <c r="H1240" s="33"/>
      <c r="I1240" s="35"/>
      <c r="J1240" s="33"/>
      <c r="K1240" s="34"/>
      <c r="L1240" s="35"/>
      <c r="M1240" s="35"/>
      <c r="N1240" s="35"/>
      <c r="O1240" s="35"/>
      <c r="P1240" s="33"/>
      <c r="Q1240" s="33"/>
      <c r="R1240" s="33"/>
      <c r="S1240" s="35"/>
      <c r="T1240" s="33"/>
      <c r="U1240" s="35"/>
      <c r="V1240" s="35"/>
      <c r="W1240" s="29"/>
      <c r="X1240" s="29"/>
      <c r="Y1240" s="29"/>
      <c r="Z1240" s="29"/>
      <c r="AA1240" s="29"/>
      <c r="AB1240" s="29"/>
      <c r="AC1240" s="29"/>
      <c r="AD1240" s="29"/>
      <c r="AE1240" s="29"/>
      <c r="AF1240" s="29"/>
    </row>
    <row r="1241">
      <c r="A1241" s="31">
        <v>1240.0</v>
      </c>
      <c r="B1241" s="35"/>
      <c r="C1241" s="35"/>
      <c r="D1241" s="35"/>
      <c r="E1241" s="35"/>
      <c r="F1241" s="35"/>
      <c r="G1241" s="35"/>
      <c r="H1241" s="33"/>
      <c r="I1241" s="35"/>
      <c r="J1241" s="33"/>
      <c r="K1241" s="34"/>
      <c r="L1241" s="35"/>
      <c r="M1241" s="35"/>
      <c r="N1241" s="35"/>
      <c r="O1241" s="35"/>
      <c r="P1241" s="33"/>
      <c r="Q1241" s="33"/>
      <c r="R1241" s="33"/>
      <c r="S1241" s="35"/>
      <c r="T1241" s="33"/>
      <c r="U1241" s="35"/>
      <c r="V1241" s="35"/>
      <c r="W1241" s="29"/>
      <c r="X1241" s="29"/>
      <c r="Y1241" s="29"/>
      <c r="Z1241" s="29"/>
      <c r="AA1241" s="29"/>
      <c r="AB1241" s="29"/>
      <c r="AC1241" s="29"/>
      <c r="AD1241" s="29"/>
      <c r="AE1241" s="29"/>
      <c r="AF1241" s="29"/>
    </row>
    <row r="1242">
      <c r="A1242" s="31">
        <v>1241.0</v>
      </c>
      <c r="B1242" s="35"/>
      <c r="C1242" s="35"/>
      <c r="D1242" s="35"/>
      <c r="E1242" s="35"/>
      <c r="F1242" s="35"/>
      <c r="G1242" s="35"/>
      <c r="H1242" s="33"/>
      <c r="I1242" s="35"/>
      <c r="J1242" s="33"/>
      <c r="K1242" s="34"/>
      <c r="L1242" s="35"/>
      <c r="M1242" s="35"/>
      <c r="N1242" s="35"/>
      <c r="O1242" s="35"/>
      <c r="P1242" s="33"/>
      <c r="Q1242" s="33"/>
      <c r="R1242" s="33"/>
      <c r="S1242" s="35"/>
      <c r="T1242" s="33"/>
      <c r="U1242" s="35"/>
      <c r="V1242" s="35"/>
      <c r="W1242" s="29"/>
      <c r="X1242" s="29"/>
      <c r="Y1242" s="29"/>
      <c r="Z1242" s="29"/>
      <c r="AA1242" s="29"/>
      <c r="AB1242" s="29"/>
      <c r="AC1242" s="29"/>
      <c r="AD1242" s="29"/>
      <c r="AE1242" s="29"/>
      <c r="AF1242" s="29"/>
    </row>
    <row r="1243">
      <c r="A1243" s="31">
        <v>1242.0</v>
      </c>
      <c r="B1243" s="35"/>
      <c r="C1243" s="35"/>
      <c r="D1243" s="35"/>
      <c r="E1243" s="35"/>
      <c r="F1243" s="35"/>
      <c r="G1243" s="35"/>
      <c r="H1243" s="33"/>
      <c r="I1243" s="35"/>
      <c r="J1243" s="33"/>
      <c r="K1243" s="34"/>
      <c r="L1243" s="35"/>
      <c r="M1243" s="35"/>
      <c r="N1243" s="35"/>
      <c r="O1243" s="35"/>
      <c r="P1243" s="33"/>
      <c r="Q1243" s="33"/>
      <c r="R1243" s="33"/>
      <c r="S1243" s="35"/>
      <c r="T1243" s="33"/>
      <c r="U1243" s="35"/>
      <c r="V1243" s="35"/>
      <c r="W1243" s="29"/>
      <c r="X1243" s="29"/>
      <c r="Y1243" s="29"/>
      <c r="Z1243" s="29"/>
      <c r="AA1243" s="29"/>
      <c r="AB1243" s="29"/>
      <c r="AC1243" s="29"/>
      <c r="AD1243" s="29"/>
      <c r="AE1243" s="29"/>
      <c r="AF1243" s="29"/>
    </row>
    <row r="1244">
      <c r="A1244" s="31">
        <v>1243.0</v>
      </c>
      <c r="B1244" s="35"/>
      <c r="C1244" s="35"/>
      <c r="D1244" s="35"/>
      <c r="E1244" s="35"/>
      <c r="F1244" s="35"/>
      <c r="G1244" s="35"/>
      <c r="H1244" s="33"/>
      <c r="I1244" s="35"/>
      <c r="J1244" s="33"/>
      <c r="K1244" s="34"/>
      <c r="L1244" s="35"/>
      <c r="M1244" s="35"/>
      <c r="N1244" s="35"/>
      <c r="O1244" s="35"/>
      <c r="P1244" s="33"/>
      <c r="Q1244" s="33"/>
      <c r="R1244" s="33"/>
      <c r="S1244" s="35"/>
      <c r="T1244" s="33"/>
      <c r="U1244" s="35"/>
      <c r="V1244" s="35"/>
      <c r="W1244" s="29"/>
      <c r="X1244" s="29"/>
      <c r="Y1244" s="29"/>
      <c r="Z1244" s="29"/>
      <c r="AA1244" s="29"/>
      <c r="AB1244" s="29"/>
      <c r="AC1244" s="29"/>
      <c r="AD1244" s="29"/>
      <c r="AE1244" s="29"/>
      <c r="AF1244" s="29"/>
    </row>
    <row r="1245">
      <c r="A1245" s="31">
        <v>1244.0</v>
      </c>
      <c r="B1245" s="35"/>
      <c r="C1245" s="35"/>
      <c r="D1245" s="35"/>
      <c r="E1245" s="35"/>
      <c r="F1245" s="35"/>
      <c r="G1245" s="35"/>
      <c r="H1245" s="33"/>
      <c r="I1245" s="35"/>
      <c r="J1245" s="33"/>
      <c r="K1245" s="34"/>
      <c r="L1245" s="35"/>
      <c r="M1245" s="35"/>
      <c r="N1245" s="35"/>
      <c r="O1245" s="35"/>
      <c r="P1245" s="33"/>
      <c r="Q1245" s="33"/>
      <c r="R1245" s="33"/>
      <c r="S1245" s="35"/>
      <c r="T1245" s="33"/>
      <c r="U1245" s="35"/>
      <c r="V1245" s="35"/>
      <c r="W1245" s="29"/>
      <c r="X1245" s="29"/>
      <c r="Y1245" s="29"/>
      <c r="Z1245" s="29"/>
      <c r="AA1245" s="29"/>
      <c r="AB1245" s="29"/>
      <c r="AC1245" s="29"/>
      <c r="AD1245" s="29"/>
      <c r="AE1245" s="29"/>
      <c r="AF1245" s="29"/>
    </row>
    <row r="1246">
      <c r="A1246" s="31">
        <v>1245.0</v>
      </c>
      <c r="B1246" s="35"/>
      <c r="C1246" s="35"/>
      <c r="D1246" s="35"/>
      <c r="E1246" s="35"/>
      <c r="F1246" s="35"/>
      <c r="G1246" s="35"/>
      <c r="H1246" s="33"/>
      <c r="I1246" s="35"/>
      <c r="J1246" s="33"/>
      <c r="K1246" s="34"/>
      <c r="L1246" s="35"/>
      <c r="M1246" s="35"/>
      <c r="N1246" s="35"/>
      <c r="O1246" s="35"/>
      <c r="P1246" s="33"/>
      <c r="Q1246" s="33"/>
      <c r="R1246" s="33"/>
      <c r="S1246" s="35"/>
      <c r="T1246" s="33"/>
      <c r="U1246" s="35"/>
      <c r="V1246" s="35"/>
      <c r="W1246" s="29"/>
      <c r="X1246" s="29"/>
      <c r="Y1246" s="29"/>
      <c r="Z1246" s="29"/>
      <c r="AA1246" s="29"/>
      <c r="AB1246" s="29"/>
      <c r="AC1246" s="29"/>
      <c r="AD1246" s="29"/>
      <c r="AE1246" s="29"/>
      <c r="AF1246" s="29"/>
    </row>
    <row r="1247">
      <c r="A1247" s="31">
        <v>1246.0</v>
      </c>
      <c r="B1247" s="35"/>
      <c r="C1247" s="35"/>
      <c r="D1247" s="35"/>
      <c r="E1247" s="35"/>
      <c r="F1247" s="35"/>
      <c r="G1247" s="35"/>
      <c r="H1247" s="33"/>
      <c r="I1247" s="35"/>
      <c r="J1247" s="33"/>
      <c r="K1247" s="34"/>
      <c r="L1247" s="35"/>
      <c r="M1247" s="35"/>
      <c r="N1247" s="35"/>
      <c r="O1247" s="35"/>
      <c r="P1247" s="33"/>
      <c r="Q1247" s="33"/>
      <c r="R1247" s="33"/>
      <c r="S1247" s="35"/>
      <c r="T1247" s="33"/>
      <c r="U1247" s="35"/>
      <c r="V1247" s="35"/>
      <c r="W1247" s="29"/>
      <c r="X1247" s="29"/>
      <c r="Y1247" s="29"/>
      <c r="Z1247" s="29"/>
      <c r="AA1247" s="29"/>
      <c r="AB1247" s="29"/>
      <c r="AC1247" s="29"/>
      <c r="AD1247" s="29"/>
      <c r="AE1247" s="29"/>
      <c r="AF1247" s="29"/>
    </row>
    <row r="1248">
      <c r="A1248" s="31">
        <v>1247.0</v>
      </c>
      <c r="B1248" s="35"/>
      <c r="C1248" s="35"/>
      <c r="D1248" s="35"/>
      <c r="E1248" s="35"/>
      <c r="F1248" s="35"/>
      <c r="G1248" s="35"/>
      <c r="H1248" s="33"/>
      <c r="I1248" s="35"/>
      <c r="J1248" s="33"/>
      <c r="K1248" s="34"/>
      <c r="L1248" s="35"/>
      <c r="M1248" s="35"/>
      <c r="N1248" s="35"/>
      <c r="O1248" s="35"/>
      <c r="P1248" s="33"/>
      <c r="Q1248" s="33"/>
      <c r="R1248" s="33"/>
      <c r="S1248" s="35"/>
      <c r="T1248" s="33"/>
      <c r="U1248" s="35"/>
      <c r="V1248" s="35"/>
      <c r="W1248" s="29"/>
      <c r="X1248" s="29"/>
      <c r="Y1248" s="29"/>
      <c r="Z1248" s="29"/>
      <c r="AA1248" s="29"/>
      <c r="AB1248" s="29"/>
      <c r="AC1248" s="29"/>
      <c r="AD1248" s="29"/>
      <c r="AE1248" s="29"/>
      <c r="AF1248" s="29"/>
    </row>
    <row r="1249">
      <c r="A1249" s="31">
        <v>1248.0</v>
      </c>
      <c r="B1249" s="35"/>
      <c r="C1249" s="35"/>
      <c r="D1249" s="35"/>
      <c r="E1249" s="35"/>
      <c r="F1249" s="35"/>
      <c r="G1249" s="35"/>
      <c r="H1249" s="33"/>
      <c r="I1249" s="35"/>
      <c r="J1249" s="33"/>
      <c r="K1249" s="34"/>
      <c r="L1249" s="35"/>
      <c r="M1249" s="35"/>
      <c r="N1249" s="35"/>
      <c r="O1249" s="35"/>
      <c r="P1249" s="33"/>
      <c r="Q1249" s="33"/>
      <c r="R1249" s="33"/>
      <c r="S1249" s="35"/>
      <c r="T1249" s="33"/>
      <c r="U1249" s="35"/>
      <c r="V1249" s="35"/>
      <c r="W1249" s="29"/>
      <c r="X1249" s="29"/>
      <c r="Y1249" s="29"/>
      <c r="Z1249" s="29"/>
      <c r="AA1249" s="29"/>
      <c r="AB1249" s="29"/>
      <c r="AC1249" s="29"/>
      <c r="AD1249" s="29"/>
      <c r="AE1249" s="29"/>
      <c r="AF1249" s="29"/>
    </row>
    <row r="1250">
      <c r="A1250" s="31">
        <v>1249.0</v>
      </c>
      <c r="B1250" s="35"/>
      <c r="C1250" s="35"/>
      <c r="D1250" s="35"/>
      <c r="E1250" s="35"/>
      <c r="F1250" s="35"/>
      <c r="G1250" s="35"/>
      <c r="H1250" s="33"/>
      <c r="I1250" s="35"/>
      <c r="J1250" s="33"/>
      <c r="K1250" s="34"/>
      <c r="L1250" s="35"/>
      <c r="M1250" s="35"/>
      <c r="N1250" s="35"/>
      <c r="O1250" s="35"/>
      <c r="P1250" s="33"/>
      <c r="Q1250" s="33"/>
      <c r="R1250" s="33"/>
      <c r="S1250" s="35"/>
      <c r="T1250" s="33"/>
      <c r="U1250" s="35"/>
      <c r="V1250" s="35"/>
      <c r="W1250" s="29"/>
      <c r="X1250" s="29"/>
      <c r="Y1250" s="29"/>
      <c r="Z1250" s="29"/>
      <c r="AA1250" s="29"/>
      <c r="AB1250" s="29"/>
      <c r="AC1250" s="29"/>
      <c r="AD1250" s="29"/>
      <c r="AE1250" s="29"/>
      <c r="AF1250" s="29"/>
    </row>
    <row r="1251">
      <c r="A1251" s="31">
        <v>1250.0</v>
      </c>
      <c r="B1251" s="35"/>
      <c r="C1251" s="35"/>
      <c r="D1251" s="35"/>
      <c r="E1251" s="35"/>
      <c r="F1251" s="35"/>
      <c r="G1251" s="35"/>
      <c r="H1251" s="33"/>
      <c r="I1251" s="35"/>
      <c r="J1251" s="33"/>
      <c r="K1251" s="34"/>
      <c r="L1251" s="35"/>
      <c r="M1251" s="35"/>
      <c r="N1251" s="35"/>
      <c r="O1251" s="35"/>
      <c r="P1251" s="33"/>
      <c r="Q1251" s="33"/>
      <c r="R1251" s="33"/>
      <c r="S1251" s="35"/>
      <c r="T1251" s="33"/>
      <c r="U1251" s="35"/>
      <c r="V1251" s="35"/>
      <c r="W1251" s="29"/>
      <c r="X1251" s="29"/>
      <c r="Y1251" s="29"/>
      <c r="Z1251" s="29"/>
      <c r="AA1251" s="29"/>
      <c r="AB1251" s="29"/>
      <c r="AC1251" s="29"/>
      <c r="AD1251" s="29"/>
      <c r="AE1251" s="29"/>
      <c r="AF1251" s="29"/>
    </row>
    <row r="1252">
      <c r="A1252" s="31">
        <v>1251.0</v>
      </c>
      <c r="B1252" s="35"/>
      <c r="C1252" s="35"/>
      <c r="D1252" s="35"/>
      <c r="E1252" s="35"/>
      <c r="F1252" s="35"/>
      <c r="G1252" s="35"/>
      <c r="H1252" s="33"/>
      <c r="I1252" s="35"/>
      <c r="J1252" s="33"/>
      <c r="K1252" s="34"/>
      <c r="L1252" s="35"/>
      <c r="M1252" s="35"/>
      <c r="N1252" s="35"/>
      <c r="O1252" s="35"/>
      <c r="P1252" s="33"/>
      <c r="Q1252" s="33"/>
      <c r="R1252" s="33"/>
      <c r="S1252" s="35"/>
      <c r="T1252" s="33"/>
      <c r="U1252" s="35"/>
      <c r="V1252" s="35"/>
      <c r="W1252" s="29"/>
      <c r="X1252" s="29"/>
      <c r="Y1252" s="29"/>
      <c r="Z1252" s="29"/>
      <c r="AA1252" s="29"/>
      <c r="AB1252" s="29"/>
      <c r="AC1252" s="29"/>
      <c r="AD1252" s="29"/>
      <c r="AE1252" s="29"/>
      <c r="AF1252" s="29"/>
    </row>
    <row r="1253">
      <c r="A1253" s="31">
        <v>1252.0</v>
      </c>
      <c r="B1253" s="35"/>
      <c r="C1253" s="35"/>
      <c r="D1253" s="35"/>
      <c r="E1253" s="35"/>
      <c r="F1253" s="35"/>
      <c r="G1253" s="35"/>
      <c r="H1253" s="33"/>
      <c r="I1253" s="35"/>
      <c r="J1253" s="33"/>
      <c r="K1253" s="34"/>
      <c r="L1253" s="35"/>
      <c r="M1253" s="35"/>
      <c r="N1253" s="35"/>
      <c r="O1253" s="35"/>
      <c r="P1253" s="33"/>
      <c r="Q1253" s="33"/>
      <c r="R1253" s="33"/>
      <c r="S1253" s="35"/>
      <c r="T1253" s="33"/>
      <c r="U1253" s="35"/>
      <c r="V1253" s="35"/>
      <c r="W1253" s="29"/>
      <c r="X1253" s="29"/>
      <c r="Y1253" s="29"/>
      <c r="Z1253" s="29"/>
      <c r="AA1253" s="29"/>
      <c r="AB1253" s="29"/>
      <c r="AC1253" s="29"/>
      <c r="AD1253" s="29"/>
      <c r="AE1253" s="29"/>
      <c r="AF1253" s="29"/>
    </row>
    <row r="1254">
      <c r="A1254" s="31">
        <v>1253.0</v>
      </c>
      <c r="B1254" s="35"/>
      <c r="C1254" s="35"/>
      <c r="D1254" s="35"/>
      <c r="E1254" s="35"/>
      <c r="F1254" s="35"/>
      <c r="G1254" s="35"/>
      <c r="H1254" s="33"/>
      <c r="I1254" s="35"/>
      <c r="J1254" s="33"/>
      <c r="K1254" s="34"/>
      <c r="L1254" s="35"/>
      <c r="M1254" s="35"/>
      <c r="N1254" s="35"/>
      <c r="O1254" s="35"/>
      <c r="P1254" s="33"/>
      <c r="Q1254" s="33"/>
      <c r="R1254" s="33"/>
      <c r="S1254" s="35"/>
      <c r="T1254" s="33"/>
      <c r="U1254" s="35"/>
      <c r="V1254" s="35"/>
      <c r="W1254" s="29"/>
      <c r="X1254" s="29"/>
      <c r="Y1254" s="29"/>
      <c r="Z1254" s="29"/>
      <c r="AA1254" s="29"/>
      <c r="AB1254" s="29"/>
      <c r="AC1254" s="29"/>
      <c r="AD1254" s="29"/>
      <c r="AE1254" s="29"/>
      <c r="AF1254" s="29"/>
    </row>
    <row r="1255">
      <c r="A1255" s="31">
        <v>1254.0</v>
      </c>
      <c r="B1255" s="35"/>
      <c r="C1255" s="35"/>
      <c r="D1255" s="35"/>
      <c r="E1255" s="35"/>
      <c r="F1255" s="35"/>
      <c r="G1255" s="35"/>
      <c r="H1255" s="33"/>
      <c r="I1255" s="35"/>
      <c r="J1255" s="33"/>
      <c r="K1255" s="34"/>
      <c r="L1255" s="35"/>
      <c r="M1255" s="35"/>
      <c r="N1255" s="35"/>
      <c r="O1255" s="35"/>
      <c r="P1255" s="33"/>
      <c r="Q1255" s="33"/>
      <c r="R1255" s="33"/>
      <c r="S1255" s="35"/>
      <c r="T1255" s="33"/>
      <c r="U1255" s="35"/>
      <c r="V1255" s="35"/>
      <c r="W1255" s="29"/>
      <c r="X1255" s="29"/>
      <c r="Y1255" s="29"/>
      <c r="Z1255" s="29"/>
      <c r="AA1255" s="29"/>
      <c r="AB1255" s="29"/>
      <c r="AC1255" s="29"/>
      <c r="AD1255" s="29"/>
      <c r="AE1255" s="29"/>
      <c r="AF1255" s="29"/>
    </row>
    <row r="1256">
      <c r="A1256" s="31">
        <v>1255.0</v>
      </c>
      <c r="B1256" s="35"/>
      <c r="C1256" s="35"/>
      <c r="D1256" s="35"/>
      <c r="E1256" s="35"/>
      <c r="F1256" s="35"/>
      <c r="G1256" s="35"/>
      <c r="H1256" s="33"/>
      <c r="I1256" s="35"/>
      <c r="J1256" s="33"/>
      <c r="K1256" s="34"/>
      <c r="L1256" s="35"/>
      <c r="M1256" s="35"/>
      <c r="N1256" s="35"/>
      <c r="O1256" s="35"/>
      <c r="P1256" s="33"/>
      <c r="Q1256" s="33"/>
      <c r="R1256" s="33"/>
      <c r="S1256" s="35"/>
      <c r="T1256" s="33"/>
      <c r="U1256" s="35"/>
      <c r="V1256" s="35"/>
      <c r="W1256" s="29"/>
      <c r="X1256" s="29"/>
      <c r="Y1256" s="29"/>
      <c r="Z1256" s="29"/>
      <c r="AA1256" s="29"/>
      <c r="AB1256" s="29"/>
      <c r="AC1256" s="29"/>
      <c r="AD1256" s="29"/>
      <c r="AE1256" s="29"/>
      <c r="AF1256" s="29"/>
    </row>
    <row r="1257">
      <c r="A1257" s="31">
        <v>1256.0</v>
      </c>
      <c r="B1257" s="35"/>
      <c r="C1257" s="35"/>
      <c r="D1257" s="35"/>
      <c r="E1257" s="35"/>
      <c r="F1257" s="35"/>
      <c r="G1257" s="35"/>
      <c r="H1257" s="33"/>
      <c r="I1257" s="35"/>
      <c r="J1257" s="33"/>
      <c r="K1257" s="34"/>
      <c r="L1257" s="35"/>
      <c r="M1257" s="35"/>
      <c r="N1257" s="35"/>
      <c r="O1257" s="35"/>
      <c r="P1257" s="33"/>
      <c r="Q1257" s="33"/>
      <c r="R1257" s="33"/>
      <c r="S1257" s="35"/>
      <c r="T1257" s="33"/>
      <c r="U1257" s="35"/>
      <c r="V1257" s="35"/>
      <c r="W1257" s="29"/>
      <c r="X1257" s="29"/>
      <c r="Y1257" s="29"/>
      <c r="Z1257" s="29"/>
      <c r="AA1257" s="29"/>
      <c r="AB1257" s="29"/>
      <c r="AC1257" s="29"/>
      <c r="AD1257" s="29"/>
      <c r="AE1257" s="29"/>
      <c r="AF1257" s="29"/>
    </row>
    <row r="1258">
      <c r="A1258" s="31">
        <v>1257.0</v>
      </c>
      <c r="B1258" s="35"/>
      <c r="C1258" s="35"/>
      <c r="D1258" s="35"/>
      <c r="E1258" s="35"/>
      <c r="F1258" s="35"/>
      <c r="G1258" s="35"/>
      <c r="H1258" s="33"/>
      <c r="I1258" s="35"/>
      <c r="J1258" s="33"/>
      <c r="K1258" s="34"/>
      <c r="L1258" s="35"/>
      <c r="M1258" s="35"/>
      <c r="N1258" s="35"/>
      <c r="O1258" s="35"/>
      <c r="P1258" s="33"/>
      <c r="Q1258" s="33"/>
      <c r="R1258" s="33"/>
      <c r="S1258" s="35"/>
      <c r="T1258" s="33"/>
      <c r="U1258" s="35"/>
      <c r="V1258" s="35"/>
      <c r="W1258" s="29"/>
      <c r="X1258" s="29"/>
      <c r="Y1258" s="29"/>
      <c r="Z1258" s="29"/>
      <c r="AA1258" s="29"/>
      <c r="AB1258" s="29"/>
      <c r="AC1258" s="29"/>
      <c r="AD1258" s="29"/>
      <c r="AE1258" s="29"/>
      <c r="AF1258" s="29"/>
    </row>
    <row r="1259">
      <c r="A1259" s="31">
        <v>1258.0</v>
      </c>
      <c r="B1259" s="35"/>
      <c r="C1259" s="35"/>
      <c r="D1259" s="35"/>
      <c r="E1259" s="35"/>
      <c r="F1259" s="35"/>
      <c r="G1259" s="35"/>
      <c r="H1259" s="33"/>
      <c r="I1259" s="35"/>
      <c r="J1259" s="33"/>
      <c r="K1259" s="34"/>
      <c r="L1259" s="35"/>
      <c r="M1259" s="35"/>
      <c r="N1259" s="35"/>
      <c r="O1259" s="35"/>
      <c r="P1259" s="33"/>
      <c r="Q1259" s="33"/>
      <c r="R1259" s="33"/>
      <c r="S1259" s="35"/>
      <c r="T1259" s="33"/>
      <c r="U1259" s="35"/>
      <c r="V1259" s="35"/>
      <c r="W1259" s="29"/>
      <c r="X1259" s="29"/>
      <c r="Y1259" s="29"/>
      <c r="Z1259" s="29"/>
      <c r="AA1259" s="29"/>
      <c r="AB1259" s="29"/>
      <c r="AC1259" s="29"/>
      <c r="AD1259" s="29"/>
      <c r="AE1259" s="29"/>
      <c r="AF1259" s="29"/>
    </row>
    <row r="1260">
      <c r="A1260" s="31">
        <v>1259.0</v>
      </c>
      <c r="B1260" s="35"/>
      <c r="C1260" s="35"/>
      <c r="D1260" s="35"/>
      <c r="E1260" s="35"/>
      <c r="F1260" s="35"/>
      <c r="G1260" s="35"/>
      <c r="H1260" s="33"/>
      <c r="I1260" s="35"/>
      <c r="J1260" s="33"/>
      <c r="K1260" s="34"/>
      <c r="L1260" s="35"/>
      <c r="M1260" s="35"/>
      <c r="N1260" s="35"/>
      <c r="O1260" s="35"/>
      <c r="P1260" s="33"/>
      <c r="Q1260" s="33"/>
      <c r="R1260" s="33"/>
      <c r="S1260" s="35"/>
      <c r="T1260" s="33"/>
      <c r="U1260" s="35"/>
      <c r="V1260" s="35"/>
      <c r="W1260" s="29"/>
      <c r="X1260" s="29"/>
      <c r="Y1260" s="29"/>
      <c r="Z1260" s="29"/>
      <c r="AA1260" s="29"/>
      <c r="AB1260" s="29"/>
      <c r="AC1260" s="29"/>
      <c r="AD1260" s="29"/>
      <c r="AE1260" s="29"/>
      <c r="AF1260" s="29"/>
    </row>
    <row r="1261">
      <c r="A1261" s="31">
        <v>1260.0</v>
      </c>
      <c r="B1261" s="35"/>
      <c r="C1261" s="35"/>
      <c r="D1261" s="35"/>
      <c r="E1261" s="35"/>
      <c r="F1261" s="35"/>
      <c r="G1261" s="35"/>
      <c r="H1261" s="33"/>
      <c r="I1261" s="35"/>
      <c r="J1261" s="33"/>
      <c r="K1261" s="34"/>
      <c r="L1261" s="35"/>
      <c r="M1261" s="35"/>
      <c r="N1261" s="35"/>
      <c r="O1261" s="35"/>
      <c r="P1261" s="33"/>
      <c r="Q1261" s="33"/>
      <c r="R1261" s="33"/>
      <c r="S1261" s="35"/>
      <c r="T1261" s="33"/>
      <c r="U1261" s="35"/>
      <c r="V1261" s="35"/>
      <c r="W1261" s="29"/>
      <c r="X1261" s="29"/>
      <c r="Y1261" s="29"/>
      <c r="Z1261" s="29"/>
      <c r="AA1261" s="29"/>
      <c r="AB1261" s="29"/>
      <c r="AC1261" s="29"/>
      <c r="AD1261" s="29"/>
      <c r="AE1261" s="29"/>
      <c r="AF1261" s="29"/>
    </row>
    <row r="1262">
      <c r="A1262" s="31">
        <v>1261.0</v>
      </c>
      <c r="B1262" s="35"/>
      <c r="C1262" s="35"/>
      <c r="D1262" s="35"/>
      <c r="E1262" s="35"/>
      <c r="F1262" s="35"/>
      <c r="G1262" s="35"/>
      <c r="H1262" s="33"/>
      <c r="I1262" s="35"/>
      <c r="J1262" s="33"/>
      <c r="K1262" s="34"/>
      <c r="L1262" s="35"/>
      <c r="M1262" s="35"/>
      <c r="N1262" s="35"/>
      <c r="O1262" s="35"/>
      <c r="P1262" s="33"/>
      <c r="Q1262" s="33"/>
      <c r="R1262" s="33"/>
      <c r="S1262" s="35"/>
      <c r="T1262" s="33"/>
      <c r="U1262" s="35"/>
      <c r="V1262" s="35"/>
      <c r="W1262" s="29"/>
      <c r="X1262" s="29"/>
      <c r="Y1262" s="29"/>
      <c r="Z1262" s="29"/>
      <c r="AA1262" s="29"/>
      <c r="AB1262" s="29"/>
      <c r="AC1262" s="29"/>
      <c r="AD1262" s="29"/>
      <c r="AE1262" s="29"/>
      <c r="AF1262" s="29"/>
    </row>
    <row r="1263">
      <c r="A1263" s="31">
        <v>1262.0</v>
      </c>
      <c r="B1263" s="35"/>
      <c r="C1263" s="35"/>
      <c r="D1263" s="35"/>
      <c r="E1263" s="35"/>
      <c r="F1263" s="35"/>
      <c r="G1263" s="35"/>
      <c r="H1263" s="33"/>
      <c r="I1263" s="35"/>
      <c r="J1263" s="33"/>
      <c r="K1263" s="34"/>
      <c r="L1263" s="35"/>
      <c r="M1263" s="35"/>
      <c r="N1263" s="35"/>
      <c r="O1263" s="35"/>
      <c r="P1263" s="33"/>
      <c r="Q1263" s="33"/>
      <c r="R1263" s="33"/>
      <c r="S1263" s="35"/>
      <c r="T1263" s="33"/>
      <c r="U1263" s="35"/>
      <c r="V1263" s="35"/>
      <c r="W1263" s="29"/>
      <c r="X1263" s="29"/>
      <c r="Y1263" s="29"/>
      <c r="Z1263" s="29"/>
      <c r="AA1263" s="29"/>
      <c r="AB1263" s="29"/>
      <c r="AC1263" s="29"/>
      <c r="AD1263" s="29"/>
      <c r="AE1263" s="29"/>
      <c r="AF1263" s="29"/>
    </row>
    <row r="1264">
      <c r="A1264" s="31">
        <v>1263.0</v>
      </c>
      <c r="B1264" s="35"/>
      <c r="C1264" s="35"/>
      <c r="D1264" s="35"/>
      <c r="E1264" s="35"/>
      <c r="F1264" s="35"/>
      <c r="G1264" s="35"/>
      <c r="H1264" s="33"/>
      <c r="I1264" s="35"/>
      <c r="J1264" s="33"/>
      <c r="K1264" s="34"/>
      <c r="L1264" s="35"/>
      <c r="M1264" s="35"/>
      <c r="N1264" s="35"/>
      <c r="O1264" s="35"/>
      <c r="P1264" s="33"/>
      <c r="Q1264" s="33"/>
      <c r="R1264" s="33"/>
      <c r="S1264" s="35"/>
      <c r="T1264" s="33"/>
      <c r="U1264" s="35"/>
      <c r="V1264" s="35"/>
      <c r="W1264" s="29"/>
      <c r="X1264" s="29"/>
      <c r="Y1264" s="29"/>
      <c r="Z1264" s="29"/>
      <c r="AA1264" s="29"/>
      <c r="AB1264" s="29"/>
      <c r="AC1264" s="29"/>
      <c r="AD1264" s="29"/>
      <c r="AE1264" s="29"/>
      <c r="AF1264" s="29"/>
    </row>
    <row r="1265">
      <c r="A1265" s="31">
        <v>1264.0</v>
      </c>
      <c r="B1265" s="35"/>
      <c r="C1265" s="35"/>
      <c r="D1265" s="35"/>
      <c r="E1265" s="35"/>
      <c r="F1265" s="35"/>
      <c r="G1265" s="35"/>
      <c r="H1265" s="33"/>
      <c r="I1265" s="35"/>
      <c r="J1265" s="33"/>
      <c r="K1265" s="34"/>
      <c r="L1265" s="35"/>
      <c r="M1265" s="35"/>
      <c r="N1265" s="35"/>
      <c r="O1265" s="35"/>
      <c r="P1265" s="33"/>
      <c r="Q1265" s="33"/>
      <c r="R1265" s="33"/>
      <c r="S1265" s="35"/>
      <c r="T1265" s="33"/>
      <c r="U1265" s="35"/>
      <c r="V1265" s="35"/>
      <c r="W1265" s="29"/>
      <c r="X1265" s="29"/>
      <c r="Y1265" s="29"/>
      <c r="Z1265" s="29"/>
      <c r="AA1265" s="29"/>
      <c r="AB1265" s="29"/>
      <c r="AC1265" s="29"/>
      <c r="AD1265" s="29"/>
      <c r="AE1265" s="29"/>
      <c r="AF1265" s="29"/>
    </row>
    <row r="1266">
      <c r="A1266" s="31">
        <v>1265.0</v>
      </c>
      <c r="B1266" s="35"/>
      <c r="C1266" s="35"/>
      <c r="D1266" s="35"/>
      <c r="E1266" s="35"/>
      <c r="F1266" s="35"/>
      <c r="G1266" s="35"/>
      <c r="H1266" s="33"/>
      <c r="I1266" s="35"/>
      <c r="J1266" s="33"/>
      <c r="K1266" s="34"/>
      <c r="L1266" s="35"/>
      <c r="M1266" s="35"/>
      <c r="N1266" s="35"/>
      <c r="O1266" s="35"/>
      <c r="P1266" s="33"/>
      <c r="Q1266" s="33"/>
      <c r="R1266" s="33"/>
      <c r="S1266" s="35"/>
      <c r="T1266" s="33"/>
      <c r="U1266" s="35"/>
      <c r="V1266" s="35"/>
      <c r="W1266" s="29"/>
      <c r="X1266" s="29"/>
      <c r="Y1266" s="29"/>
      <c r="Z1266" s="29"/>
      <c r="AA1266" s="29"/>
      <c r="AB1266" s="29"/>
      <c r="AC1266" s="29"/>
      <c r="AD1266" s="29"/>
      <c r="AE1266" s="29"/>
      <c r="AF1266" s="29"/>
    </row>
    <row r="1267">
      <c r="A1267" s="31">
        <v>1266.0</v>
      </c>
      <c r="B1267" s="35"/>
      <c r="C1267" s="35"/>
      <c r="D1267" s="35"/>
      <c r="E1267" s="35"/>
      <c r="F1267" s="35"/>
      <c r="G1267" s="35"/>
      <c r="H1267" s="33"/>
      <c r="I1267" s="35"/>
      <c r="J1267" s="33"/>
      <c r="K1267" s="34"/>
      <c r="L1267" s="35"/>
      <c r="M1267" s="35"/>
      <c r="N1267" s="35"/>
      <c r="O1267" s="35"/>
      <c r="P1267" s="33"/>
      <c r="Q1267" s="33"/>
      <c r="R1267" s="33"/>
      <c r="S1267" s="35"/>
      <c r="T1267" s="33"/>
      <c r="U1267" s="35"/>
      <c r="V1267" s="35"/>
      <c r="W1267" s="29"/>
      <c r="X1267" s="29"/>
      <c r="Y1267" s="29"/>
      <c r="Z1267" s="29"/>
      <c r="AA1267" s="29"/>
      <c r="AB1267" s="29"/>
      <c r="AC1267" s="29"/>
      <c r="AD1267" s="29"/>
      <c r="AE1267" s="29"/>
      <c r="AF1267" s="29"/>
    </row>
    <row r="1268">
      <c r="A1268" s="31">
        <v>1267.0</v>
      </c>
      <c r="B1268" s="35"/>
      <c r="C1268" s="35"/>
      <c r="D1268" s="35"/>
      <c r="E1268" s="35"/>
      <c r="F1268" s="35"/>
      <c r="G1268" s="35"/>
      <c r="H1268" s="33"/>
      <c r="I1268" s="35"/>
      <c r="J1268" s="33"/>
      <c r="K1268" s="34"/>
      <c r="L1268" s="35"/>
      <c r="M1268" s="35"/>
      <c r="N1268" s="35"/>
      <c r="O1268" s="35"/>
      <c r="P1268" s="33"/>
      <c r="Q1268" s="33"/>
      <c r="R1268" s="33"/>
      <c r="S1268" s="35"/>
      <c r="T1268" s="33"/>
      <c r="U1268" s="35"/>
      <c r="V1268" s="35"/>
      <c r="W1268" s="29"/>
      <c r="X1268" s="29"/>
      <c r="Y1268" s="29"/>
      <c r="Z1268" s="29"/>
      <c r="AA1268" s="29"/>
      <c r="AB1268" s="29"/>
      <c r="AC1268" s="29"/>
      <c r="AD1268" s="29"/>
      <c r="AE1268" s="29"/>
      <c r="AF1268" s="29"/>
    </row>
    <row r="1269">
      <c r="A1269" s="31">
        <v>1268.0</v>
      </c>
      <c r="B1269" s="35"/>
      <c r="C1269" s="35"/>
      <c r="D1269" s="35"/>
      <c r="E1269" s="35"/>
      <c r="F1269" s="35"/>
      <c r="G1269" s="35"/>
      <c r="H1269" s="33"/>
      <c r="I1269" s="35"/>
      <c r="J1269" s="33"/>
      <c r="K1269" s="34"/>
      <c r="L1269" s="35"/>
      <c r="M1269" s="35"/>
      <c r="N1269" s="35"/>
      <c r="O1269" s="35"/>
      <c r="P1269" s="33"/>
      <c r="Q1269" s="33"/>
      <c r="R1269" s="33"/>
      <c r="S1269" s="35"/>
      <c r="T1269" s="33"/>
      <c r="U1269" s="35"/>
      <c r="V1269" s="35"/>
      <c r="W1269" s="29"/>
      <c r="X1269" s="29"/>
      <c r="Y1269" s="29"/>
      <c r="Z1269" s="29"/>
      <c r="AA1269" s="29"/>
      <c r="AB1269" s="29"/>
      <c r="AC1269" s="29"/>
      <c r="AD1269" s="29"/>
      <c r="AE1269" s="29"/>
      <c r="AF1269" s="29"/>
    </row>
    <row r="1270">
      <c r="A1270" s="31">
        <v>1269.0</v>
      </c>
      <c r="B1270" s="35"/>
      <c r="C1270" s="35"/>
      <c r="D1270" s="35"/>
      <c r="E1270" s="35"/>
      <c r="F1270" s="35"/>
      <c r="G1270" s="35"/>
      <c r="H1270" s="33"/>
      <c r="I1270" s="35"/>
      <c r="J1270" s="33"/>
      <c r="K1270" s="34"/>
      <c r="L1270" s="35"/>
      <c r="M1270" s="35"/>
      <c r="N1270" s="35"/>
      <c r="O1270" s="35"/>
      <c r="P1270" s="33"/>
      <c r="Q1270" s="33"/>
      <c r="R1270" s="33"/>
      <c r="S1270" s="35"/>
      <c r="T1270" s="33"/>
      <c r="U1270" s="35"/>
      <c r="V1270" s="35"/>
      <c r="W1270" s="29"/>
      <c r="X1270" s="29"/>
      <c r="Y1270" s="29"/>
      <c r="Z1270" s="29"/>
      <c r="AA1270" s="29"/>
      <c r="AB1270" s="29"/>
      <c r="AC1270" s="29"/>
      <c r="AD1270" s="29"/>
      <c r="AE1270" s="29"/>
      <c r="AF1270" s="29"/>
    </row>
    <row r="1271">
      <c r="A1271" s="31">
        <v>1270.0</v>
      </c>
      <c r="B1271" s="35"/>
      <c r="C1271" s="35"/>
      <c r="D1271" s="35"/>
      <c r="E1271" s="35"/>
      <c r="F1271" s="35"/>
      <c r="G1271" s="35"/>
      <c r="H1271" s="33"/>
      <c r="I1271" s="35"/>
      <c r="J1271" s="33"/>
      <c r="K1271" s="34"/>
      <c r="L1271" s="35"/>
      <c r="M1271" s="35"/>
      <c r="N1271" s="35"/>
      <c r="O1271" s="35"/>
      <c r="P1271" s="33"/>
      <c r="Q1271" s="33"/>
      <c r="R1271" s="33"/>
      <c r="S1271" s="35"/>
      <c r="T1271" s="33"/>
      <c r="U1271" s="35"/>
      <c r="V1271" s="35"/>
      <c r="W1271" s="29"/>
      <c r="X1271" s="29"/>
      <c r="Y1271" s="29"/>
      <c r="Z1271" s="29"/>
      <c r="AA1271" s="29"/>
      <c r="AB1271" s="29"/>
      <c r="AC1271" s="29"/>
      <c r="AD1271" s="29"/>
      <c r="AE1271" s="29"/>
      <c r="AF1271" s="29"/>
    </row>
    <row r="1272">
      <c r="A1272" s="31">
        <v>1271.0</v>
      </c>
      <c r="B1272" s="35"/>
      <c r="C1272" s="35"/>
      <c r="D1272" s="35"/>
      <c r="E1272" s="35"/>
      <c r="F1272" s="35"/>
      <c r="G1272" s="35"/>
      <c r="H1272" s="33"/>
      <c r="I1272" s="35"/>
      <c r="J1272" s="33"/>
      <c r="K1272" s="34"/>
      <c r="L1272" s="35"/>
      <c r="M1272" s="35"/>
      <c r="N1272" s="35"/>
      <c r="O1272" s="35"/>
      <c r="P1272" s="33"/>
      <c r="Q1272" s="33"/>
      <c r="R1272" s="33"/>
      <c r="S1272" s="35"/>
      <c r="T1272" s="33"/>
      <c r="U1272" s="35"/>
      <c r="V1272" s="35"/>
      <c r="W1272" s="29"/>
      <c r="X1272" s="29"/>
      <c r="Y1272" s="29"/>
      <c r="Z1272" s="29"/>
      <c r="AA1272" s="29"/>
      <c r="AB1272" s="29"/>
      <c r="AC1272" s="29"/>
      <c r="AD1272" s="29"/>
      <c r="AE1272" s="29"/>
      <c r="AF1272" s="29"/>
    </row>
    <row r="1273">
      <c r="A1273" s="31">
        <v>1272.0</v>
      </c>
      <c r="B1273" s="35"/>
      <c r="C1273" s="35"/>
      <c r="D1273" s="35"/>
      <c r="E1273" s="35"/>
      <c r="F1273" s="35"/>
      <c r="G1273" s="35"/>
      <c r="H1273" s="33"/>
      <c r="I1273" s="35"/>
      <c r="J1273" s="33"/>
      <c r="K1273" s="34"/>
      <c r="L1273" s="35"/>
      <c r="M1273" s="35"/>
      <c r="N1273" s="35"/>
      <c r="O1273" s="35"/>
      <c r="P1273" s="33"/>
      <c r="Q1273" s="33"/>
      <c r="R1273" s="33"/>
      <c r="S1273" s="35"/>
      <c r="T1273" s="33"/>
      <c r="U1273" s="35"/>
      <c r="V1273" s="35"/>
      <c r="W1273" s="29"/>
      <c r="X1273" s="29"/>
      <c r="Y1273" s="29"/>
      <c r="Z1273" s="29"/>
      <c r="AA1273" s="29"/>
      <c r="AB1273" s="29"/>
      <c r="AC1273" s="29"/>
      <c r="AD1273" s="29"/>
      <c r="AE1273" s="29"/>
      <c r="AF1273" s="29"/>
    </row>
    <row r="1274">
      <c r="A1274" s="31">
        <v>1273.0</v>
      </c>
      <c r="B1274" s="35"/>
      <c r="C1274" s="35"/>
      <c r="D1274" s="35"/>
      <c r="E1274" s="35"/>
      <c r="F1274" s="35"/>
      <c r="G1274" s="35"/>
      <c r="H1274" s="33"/>
      <c r="I1274" s="35"/>
      <c r="J1274" s="33"/>
      <c r="K1274" s="34"/>
      <c r="L1274" s="35"/>
      <c r="M1274" s="35"/>
      <c r="N1274" s="35"/>
      <c r="O1274" s="35"/>
      <c r="P1274" s="33"/>
      <c r="Q1274" s="33"/>
      <c r="R1274" s="33"/>
      <c r="S1274" s="35"/>
      <c r="T1274" s="33"/>
      <c r="U1274" s="35"/>
      <c r="V1274" s="35"/>
      <c r="W1274" s="29"/>
      <c r="X1274" s="29"/>
      <c r="Y1274" s="29"/>
      <c r="Z1274" s="29"/>
      <c r="AA1274" s="29"/>
      <c r="AB1274" s="29"/>
      <c r="AC1274" s="29"/>
      <c r="AD1274" s="29"/>
      <c r="AE1274" s="29"/>
      <c r="AF1274" s="29"/>
    </row>
    <row r="1275">
      <c r="A1275" s="31">
        <v>1274.0</v>
      </c>
      <c r="B1275" s="35"/>
      <c r="C1275" s="35"/>
      <c r="D1275" s="35"/>
      <c r="E1275" s="35"/>
      <c r="F1275" s="35"/>
      <c r="G1275" s="35"/>
      <c r="H1275" s="33"/>
      <c r="I1275" s="35"/>
      <c r="J1275" s="33"/>
      <c r="K1275" s="34"/>
      <c r="L1275" s="35"/>
      <c r="M1275" s="35"/>
      <c r="N1275" s="35"/>
      <c r="O1275" s="35"/>
      <c r="P1275" s="33"/>
      <c r="Q1275" s="33"/>
      <c r="R1275" s="33"/>
      <c r="S1275" s="35"/>
      <c r="T1275" s="33"/>
      <c r="U1275" s="35"/>
      <c r="V1275" s="35"/>
      <c r="W1275" s="29"/>
      <c r="X1275" s="29"/>
      <c r="Y1275" s="29"/>
      <c r="Z1275" s="29"/>
      <c r="AA1275" s="29"/>
      <c r="AB1275" s="29"/>
      <c r="AC1275" s="29"/>
      <c r="AD1275" s="29"/>
      <c r="AE1275" s="29"/>
      <c r="AF1275" s="29"/>
    </row>
    <row r="1276">
      <c r="A1276" s="31">
        <v>1275.0</v>
      </c>
      <c r="B1276" s="35"/>
      <c r="C1276" s="35"/>
      <c r="D1276" s="35"/>
      <c r="E1276" s="35"/>
      <c r="F1276" s="35"/>
      <c r="G1276" s="35"/>
      <c r="H1276" s="33"/>
      <c r="I1276" s="35"/>
      <c r="J1276" s="33"/>
      <c r="K1276" s="34"/>
      <c r="L1276" s="35"/>
      <c r="M1276" s="35"/>
      <c r="N1276" s="35"/>
      <c r="O1276" s="35"/>
      <c r="P1276" s="33"/>
      <c r="Q1276" s="33"/>
      <c r="R1276" s="33"/>
      <c r="S1276" s="35"/>
      <c r="T1276" s="33"/>
      <c r="U1276" s="35"/>
      <c r="V1276" s="35"/>
      <c r="W1276" s="29"/>
      <c r="X1276" s="29"/>
      <c r="Y1276" s="29"/>
      <c r="Z1276" s="29"/>
      <c r="AA1276" s="29"/>
      <c r="AB1276" s="29"/>
      <c r="AC1276" s="29"/>
      <c r="AD1276" s="29"/>
      <c r="AE1276" s="29"/>
      <c r="AF1276" s="29"/>
    </row>
    <row r="1277">
      <c r="A1277" s="31">
        <v>1276.0</v>
      </c>
      <c r="B1277" s="35"/>
      <c r="C1277" s="35"/>
      <c r="D1277" s="35"/>
      <c r="E1277" s="35"/>
      <c r="F1277" s="35"/>
      <c r="G1277" s="35"/>
      <c r="H1277" s="33"/>
      <c r="I1277" s="35"/>
      <c r="J1277" s="33"/>
      <c r="K1277" s="34"/>
      <c r="L1277" s="35"/>
      <c r="M1277" s="35"/>
      <c r="N1277" s="35"/>
      <c r="O1277" s="35"/>
      <c r="P1277" s="33"/>
      <c r="Q1277" s="33"/>
      <c r="R1277" s="33"/>
      <c r="S1277" s="35"/>
      <c r="T1277" s="33"/>
      <c r="U1277" s="35"/>
      <c r="V1277" s="35"/>
      <c r="W1277" s="29"/>
      <c r="X1277" s="29"/>
      <c r="Y1277" s="29"/>
      <c r="Z1277" s="29"/>
      <c r="AA1277" s="29"/>
      <c r="AB1277" s="29"/>
      <c r="AC1277" s="29"/>
      <c r="AD1277" s="29"/>
      <c r="AE1277" s="29"/>
      <c r="AF1277" s="29"/>
    </row>
    <row r="1278">
      <c r="A1278" s="31">
        <v>1277.0</v>
      </c>
      <c r="B1278" s="35"/>
      <c r="C1278" s="35"/>
      <c r="D1278" s="35"/>
      <c r="E1278" s="35"/>
      <c r="F1278" s="35"/>
      <c r="G1278" s="35"/>
      <c r="H1278" s="33"/>
      <c r="I1278" s="35"/>
      <c r="J1278" s="33"/>
      <c r="K1278" s="34"/>
      <c r="L1278" s="35"/>
      <c r="M1278" s="35"/>
      <c r="N1278" s="35"/>
      <c r="O1278" s="35"/>
      <c r="P1278" s="33"/>
      <c r="Q1278" s="33"/>
      <c r="R1278" s="33"/>
      <c r="S1278" s="35"/>
      <c r="T1278" s="33"/>
      <c r="U1278" s="35"/>
      <c r="V1278" s="35"/>
      <c r="W1278" s="29"/>
      <c r="X1278" s="29"/>
      <c r="Y1278" s="29"/>
      <c r="Z1278" s="29"/>
      <c r="AA1278" s="29"/>
      <c r="AB1278" s="29"/>
      <c r="AC1278" s="29"/>
      <c r="AD1278" s="29"/>
      <c r="AE1278" s="29"/>
      <c r="AF1278" s="29"/>
    </row>
    <row r="1279">
      <c r="A1279" s="31">
        <v>1278.0</v>
      </c>
      <c r="B1279" s="35"/>
      <c r="C1279" s="35"/>
      <c r="D1279" s="35"/>
      <c r="E1279" s="35"/>
      <c r="F1279" s="35"/>
      <c r="G1279" s="35"/>
      <c r="H1279" s="33"/>
      <c r="I1279" s="35"/>
      <c r="J1279" s="33"/>
      <c r="K1279" s="34"/>
      <c r="L1279" s="35"/>
      <c r="M1279" s="35"/>
      <c r="N1279" s="35"/>
      <c r="O1279" s="35"/>
      <c r="P1279" s="33"/>
      <c r="Q1279" s="33"/>
      <c r="R1279" s="33"/>
      <c r="S1279" s="35"/>
      <c r="T1279" s="33"/>
      <c r="U1279" s="35"/>
      <c r="V1279" s="35"/>
      <c r="W1279" s="29"/>
      <c r="X1279" s="29"/>
      <c r="Y1279" s="29"/>
      <c r="Z1279" s="29"/>
      <c r="AA1279" s="29"/>
      <c r="AB1279" s="29"/>
      <c r="AC1279" s="29"/>
      <c r="AD1279" s="29"/>
      <c r="AE1279" s="29"/>
      <c r="AF1279" s="29"/>
    </row>
    <row r="1280">
      <c r="A1280" s="31">
        <v>1279.0</v>
      </c>
      <c r="B1280" s="35"/>
      <c r="C1280" s="35"/>
      <c r="D1280" s="35"/>
      <c r="E1280" s="35"/>
      <c r="F1280" s="35"/>
      <c r="G1280" s="35"/>
      <c r="H1280" s="33"/>
      <c r="I1280" s="35"/>
      <c r="J1280" s="33"/>
      <c r="K1280" s="34"/>
      <c r="L1280" s="35"/>
      <c r="M1280" s="35"/>
      <c r="N1280" s="35"/>
      <c r="O1280" s="35"/>
      <c r="P1280" s="33"/>
      <c r="Q1280" s="33"/>
      <c r="R1280" s="33"/>
      <c r="S1280" s="35"/>
      <c r="T1280" s="33"/>
      <c r="U1280" s="35"/>
      <c r="V1280" s="35"/>
      <c r="W1280" s="29"/>
      <c r="X1280" s="29"/>
      <c r="Y1280" s="29"/>
      <c r="Z1280" s="29"/>
      <c r="AA1280" s="29"/>
      <c r="AB1280" s="29"/>
      <c r="AC1280" s="29"/>
      <c r="AD1280" s="29"/>
      <c r="AE1280" s="29"/>
      <c r="AF1280" s="29"/>
    </row>
    <row r="1281">
      <c r="A1281" s="31">
        <v>1280.0</v>
      </c>
      <c r="B1281" s="35"/>
      <c r="C1281" s="35"/>
      <c r="D1281" s="35"/>
      <c r="E1281" s="35"/>
      <c r="F1281" s="35"/>
      <c r="G1281" s="35"/>
      <c r="H1281" s="33"/>
      <c r="I1281" s="35"/>
      <c r="J1281" s="33"/>
      <c r="K1281" s="34"/>
      <c r="L1281" s="35"/>
      <c r="M1281" s="35"/>
      <c r="N1281" s="35"/>
      <c r="O1281" s="35"/>
      <c r="P1281" s="33"/>
      <c r="Q1281" s="33"/>
      <c r="R1281" s="33"/>
      <c r="S1281" s="35"/>
      <c r="T1281" s="33"/>
      <c r="U1281" s="35"/>
      <c r="V1281" s="35"/>
      <c r="W1281" s="29"/>
      <c r="X1281" s="29"/>
      <c r="Y1281" s="29"/>
      <c r="Z1281" s="29"/>
      <c r="AA1281" s="29"/>
      <c r="AB1281" s="29"/>
      <c r="AC1281" s="29"/>
      <c r="AD1281" s="29"/>
      <c r="AE1281" s="29"/>
      <c r="AF1281" s="29"/>
    </row>
    <row r="1282">
      <c r="A1282" s="31">
        <v>1281.0</v>
      </c>
      <c r="B1282" s="35"/>
      <c r="C1282" s="35"/>
      <c r="D1282" s="35"/>
      <c r="E1282" s="35"/>
      <c r="F1282" s="35"/>
      <c r="G1282" s="35"/>
      <c r="H1282" s="33"/>
      <c r="I1282" s="35"/>
      <c r="J1282" s="33"/>
      <c r="K1282" s="34"/>
      <c r="L1282" s="35"/>
      <c r="M1282" s="35"/>
      <c r="N1282" s="35"/>
      <c r="O1282" s="35"/>
      <c r="P1282" s="33"/>
      <c r="Q1282" s="33"/>
      <c r="R1282" s="33"/>
      <c r="S1282" s="35"/>
      <c r="T1282" s="33"/>
      <c r="U1282" s="35"/>
      <c r="V1282" s="35"/>
      <c r="W1282" s="29"/>
      <c r="X1282" s="29"/>
      <c r="Y1282" s="29"/>
      <c r="Z1282" s="29"/>
      <c r="AA1282" s="29"/>
      <c r="AB1282" s="29"/>
      <c r="AC1282" s="29"/>
      <c r="AD1282" s="29"/>
      <c r="AE1282" s="29"/>
      <c r="AF1282" s="29"/>
    </row>
    <row r="1283">
      <c r="A1283" s="31">
        <v>1282.0</v>
      </c>
      <c r="B1283" s="35"/>
      <c r="C1283" s="35"/>
      <c r="D1283" s="35"/>
      <c r="E1283" s="35"/>
      <c r="F1283" s="35"/>
      <c r="G1283" s="35"/>
      <c r="H1283" s="33"/>
      <c r="I1283" s="35"/>
      <c r="J1283" s="33"/>
      <c r="K1283" s="34"/>
      <c r="L1283" s="35"/>
      <c r="M1283" s="35"/>
      <c r="N1283" s="35"/>
      <c r="O1283" s="35"/>
      <c r="P1283" s="33"/>
      <c r="Q1283" s="33"/>
      <c r="R1283" s="33"/>
      <c r="S1283" s="35"/>
      <c r="T1283" s="33"/>
      <c r="U1283" s="35"/>
      <c r="V1283" s="35"/>
      <c r="W1283" s="29"/>
      <c r="X1283" s="29"/>
      <c r="Y1283" s="29"/>
      <c r="Z1283" s="29"/>
      <c r="AA1283" s="29"/>
      <c r="AB1283" s="29"/>
      <c r="AC1283" s="29"/>
      <c r="AD1283" s="29"/>
      <c r="AE1283" s="29"/>
      <c r="AF1283" s="29"/>
    </row>
    <row r="1284">
      <c r="A1284" s="31">
        <v>1283.0</v>
      </c>
      <c r="B1284" s="35"/>
      <c r="C1284" s="35"/>
      <c r="D1284" s="35"/>
      <c r="E1284" s="35"/>
      <c r="F1284" s="35"/>
      <c r="G1284" s="35"/>
      <c r="H1284" s="33"/>
      <c r="I1284" s="35"/>
      <c r="J1284" s="33"/>
      <c r="K1284" s="34"/>
      <c r="L1284" s="35"/>
      <c r="M1284" s="35"/>
      <c r="N1284" s="35"/>
      <c r="O1284" s="35"/>
      <c r="P1284" s="33"/>
      <c r="Q1284" s="33"/>
      <c r="R1284" s="33"/>
      <c r="S1284" s="35"/>
      <c r="T1284" s="33"/>
      <c r="U1284" s="35"/>
      <c r="V1284" s="35"/>
      <c r="W1284" s="29"/>
      <c r="X1284" s="29"/>
      <c r="Y1284" s="29"/>
      <c r="Z1284" s="29"/>
      <c r="AA1284" s="29"/>
      <c r="AB1284" s="29"/>
      <c r="AC1284" s="29"/>
      <c r="AD1284" s="29"/>
      <c r="AE1284" s="29"/>
      <c r="AF1284" s="29"/>
    </row>
    <row r="1285">
      <c r="A1285" s="31">
        <v>1284.0</v>
      </c>
      <c r="B1285" s="35"/>
      <c r="C1285" s="35"/>
      <c r="D1285" s="35"/>
      <c r="E1285" s="35"/>
      <c r="F1285" s="35"/>
      <c r="G1285" s="35"/>
      <c r="H1285" s="33"/>
      <c r="I1285" s="35"/>
      <c r="J1285" s="33"/>
      <c r="K1285" s="34"/>
      <c r="L1285" s="35"/>
      <c r="M1285" s="35"/>
      <c r="N1285" s="35"/>
      <c r="O1285" s="35"/>
      <c r="P1285" s="33"/>
      <c r="Q1285" s="33"/>
      <c r="R1285" s="33"/>
      <c r="S1285" s="35"/>
      <c r="T1285" s="33"/>
      <c r="U1285" s="35"/>
      <c r="V1285" s="35"/>
      <c r="W1285" s="29"/>
      <c r="X1285" s="29"/>
      <c r="Y1285" s="29"/>
      <c r="Z1285" s="29"/>
      <c r="AA1285" s="29"/>
      <c r="AB1285" s="29"/>
      <c r="AC1285" s="29"/>
      <c r="AD1285" s="29"/>
      <c r="AE1285" s="29"/>
      <c r="AF1285" s="29"/>
    </row>
    <row r="1286">
      <c r="A1286" s="31">
        <v>1285.0</v>
      </c>
      <c r="B1286" s="35"/>
      <c r="C1286" s="35"/>
      <c r="D1286" s="35"/>
      <c r="E1286" s="35"/>
      <c r="F1286" s="35"/>
      <c r="G1286" s="35"/>
      <c r="H1286" s="33"/>
      <c r="I1286" s="35"/>
      <c r="J1286" s="33"/>
      <c r="K1286" s="34"/>
      <c r="L1286" s="35"/>
      <c r="M1286" s="35"/>
      <c r="N1286" s="35"/>
      <c r="O1286" s="35"/>
      <c r="P1286" s="33"/>
      <c r="Q1286" s="33"/>
      <c r="R1286" s="33"/>
      <c r="S1286" s="35"/>
      <c r="T1286" s="33"/>
      <c r="U1286" s="35"/>
      <c r="V1286" s="35"/>
      <c r="W1286" s="29"/>
      <c r="X1286" s="29"/>
      <c r="Y1286" s="29"/>
      <c r="Z1286" s="29"/>
      <c r="AA1286" s="29"/>
      <c r="AB1286" s="29"/>
      <c r="AC1286" s="29"/>
      <c r="AD1286" s="29"/>
      <c r="AE1286" s="29"/>
      <c r="AF1286" s="29"/>
    </row>
    <row r="1287">
      <c r="A1287" s="31">
        <v>1286.0</v>
      </c>
      <c r="B1287" s="35"/>
      <c r="C1287" s="35"/>
      <c r="D1287" s="35"/>
      <c r="E1287" s="35"/>
      <c r="F1287" s="35"/>
      <c r="G1287" s="35"/>
      <c r="H1287" s="33"/>
      <c r="I1287" s="35"/>
      <c r="J1287" s="33"/>
      <c r="K1287" s="34"/>
      <c r="L1287" s="35"/>
      <c r="M1287" s="35"/>
      <c r="N1287" s="35"/>
      <c r="O1287" s="35"/>
      <c r="P1287" s="33"/>
      <c r="Q1287" s="33"/>
      <c r="R1287" s="33"/>
      <c r="S1287" s="35"/>
      <c r="T1287" s="33"/>
      <c r="U1287" s="35"/>
      <c r="V1287" s="35"/>
      <c r="W1287" s="29"/>
      <c r="X1287" s="29"/>
      <c r="Y1287" s="29"/>
      <c r="Z1287" s="29"/>
      <c r="AA1287" s="29"/>
      <c r="AB1287" s="29"/>
      <c r="AC1287" s="29"/>
      <c r="AD1287" s="29"/>
      <c r="AE1287" s="29"/>
      <c r="AF1287" s="29"/>
    </row>
    <row r="1288">
      <c r="A1288" s="31">
        <v>1287.0</v>
      </c>
      <c r="B1288" s="35"/>
      <c r="C1288" s="35"/>
      <c r="D1288" s="35"/>
      <c r="E1288" s="35"/>
      <c r="F1288" s="35"/>
      <c r="G1288" s="35"/>
      <c r="H1288" s="33"/>
      <c r="I1288" s="35"/>
      <c r="J1288" s="33"/>
      <c r="K1288" s="34"/>
      <c r="L1288" s="35"/>
      <c r="M1288" s="35"/>
      <c r="N1288" s="35"/>
      <c r="O1288" s="35"/>
      <c r="P1288" s="33"/>
      <c r="Q1288" s="33"/>
      <c r="R1288" s="33"/>
      <c r="S1288" s="35"/>
      <c r="T1288" s="33"/>
      <c r="U1288" s="35"/>
      <c r="V1288" s="35"/>
      <c r="W1288" s="29"/>
      <c r="X1288" s="29"/>
      <c r="Y1288" s="29"/>
      <c r="Z1288" s="29"/>
      <c r="AA1288" s="29"/>
      <c r="AB1288" s="29"/>
      <c r="AC1288" s="29"/>
      <c r="AD1288" s="29"/>
      <c r="AE1288" s="29"/>
      <c r="AF1288" s="29"/>
    </row>
    <row r="1289">
      <c r="A1289" s="31">
        <v>1288.0</v>
      </c>
      <c r="B1289" s="35"/>
      <c r="C1289" s="35"/>
      <c r="D1289" s="35"/>
      <c r="E1289" s="35"/>
      <c r="F1289" s="35"/>
      <c r="G1289" s="35"/>
      <c r="H1289" s="33"/>
      <c r="I1289" s="35"/>
      <c r="J1289" s="33"/>
      <c r="K1289" s="34"/>
      <c r="L1289" s="35"/>
      <c r="M1289" s="35"/>
      <c r="N1289" s="35"/>
      <c r="O1289" s="35"/>
      <c r="P1289" s="33"/>
      <c r="Q1289" s="33"/>
      <c r="R1289" s="33"/>
      <c r="S1289" s="35"/>
      <c r="T1289" s="33"/>
      <c r="U1289" s="35"/>
      <c r="V1289" s="35"/>
      <c r="W1289" s="29"/>
      <c r="X1289" s="29"/>
      <c r="Y1289" s="29"/>
      <c r="Z1289" s="29"/>
      <c r="AA1289" s="29"/>
      <c r="AB1289" s="29"/>
      <c r="AC1289" s="29"/>
      <c r="AD1289" s="29"/>
      <c r="AE1289" s="29"/>
      <c r="AF1289" s="29"/>
    </row>
    <row r="1290">
      <c r="A1290" s="31">
        <v>1289.0</v>
      </c>
      <c r="B1290" s="35"/>
      <c r="C1290" s="35"/>
      <c r="D1290" s="35"/>
      <c r="E1290" s="35"/>
      <c r="F1290" s="35"/>
      <c r="G1290" s="35"/>
      <c r="H1290" s="33"/>
      <c r="I1290" s="35"/>
      <c r="J1290" s="33"/>
      <c r="K1290" s="34"/>
      <c r="L1290" s="35"/>
      <c r="M1290" s="35"/>
      <c r="N1290" s="35"/>
      <c r="O1290" s="35"/>
      <c r="P1290" s="33"/>
      <c r="Q1290" s="33"/>
      <c r="R1290" s="33"/>
      <c r="S1290" s="35"/>
      <c r="T1290" s="33"/>
      <c r="U1290" s="35"/>
      <c r="V1290" s="35"/>
      <c r="W1290" s="29"/>
      <c r="X1290" s="29"/>
      <c r="Y1290" s="29"/>
      <c r="Z1290" s="29"/>
      <c r="AA1290" s="29"/>
      <c r="AB1290" s="29"/>
      <c r="AC1290" s="29"/>
      <c r="AD1290" s="29"/>
      <c r="AE1290" s="29"/>
      <c r="AF1290" s="29"/>
    </row>
    <row r="1291">
      <c r="A1291" s="31">
        <v>1290.0</v>
      </c>
      <c r="B1291" s="35"/>
      <c r="C1291" s="35"/>
      <c r="D1291" s="35"/>
      <c r="E1291" s="35"/>
      <c r="F1291" s="35"/>
      <c r="G1291" s="35"/>
      <c r="H1291" s="33"/>
      <c r="I1291" s="35"/>
      <c r="J1291" s="33"/>
      <c r="K1291" s="34"/>
      <c r="L1291" s="35"/>
      <c r="M1291" s="35"/>
      <c r="N1291" s="35"/>
      <c r="O1291" s="35"/>
      <c r="P1291" s="33"/>
      <c r="Q1291" s="33"/>
      <c r="R1291" s="33"/>
      <c r="S1291" s="35"/>
      <c r="T1291" s="33"/>
      <c r="U1291" s="35"/>
      <c r="V1291" s="35"/>
      <c r="W1291" s="29"/>
      <c r="X1291" s="29"/>
      <c r="Y1291" s="29"/>
      <c r="Z1291" s="29"/>
      <c r="AA1291" s="29"/>
      <c r="AB1291" s="29"/>
      <c r="AC1291" s="29"/>
      <c r="AD1291" s="29"/>
      <c r="AE1291" s="29"/>
      <c r="AF1291" s="29"/>
    </row>
    <row r="1292">
      <c r="A1292" s="31">
        <v>1291.0</v>
      </c>
      <c r="B1292" s="35"/>
      <c r="C1292" s="35"/>
      <c r="D1292" s="35"/>
      <c r="E1292" s="35"/>
      <c r="F1292" s="35"/>
      <c r="G1292" s="35"/>
      <c r="H1292" s="33"/>
      <c r="I1292" s="35"/>
      <c r="J1292" s="33"/>
      <c r="K1292" s="34"/>
      <c r="L1292" s="35"/>
      <c r="M1292" s="35"/>
      <c r="N1292" s="35"/>
      <c r="O1292" s="35"/>
      <c r="P1292" s="33"/>
      <c r="Q1292" s="33"/>
      <c r="R1292" s="33"/>
      <c r="S1292" s="35"/>
      <c r="T1292" s="33"/>
      <c r="U1292" s="35"/>
      <c r="V1292" s="35"/>
      <c r="W1292" s="29"/>
      <c r="X1292" s="29"/>
      <c r="Y1292" s="29"/>
      <c r="Z1292" s="29"/>
      <c r="AA1292" s="29"/>
      <c r="AB1292" s="29"/>
      <c r="AC1292" s="29"/>
      <c r="AD1292" s="29"/>
      <c r="AE1292" s="29"/>
      <c r="AF1292" s="29"/>
    </row>
    <row r="1293">
      <c r="A1293" s="31">
        <v>1292.0</v>
      </c>
      <c r="B1293" s="35"/>
      <c r="C1293" s="35"/>
      <c r="D1293" s="35"/>
      <c r="E1293" s="35"/>
      <c r="F1293" s="35"/>
      <c r="G1293" s="35"/>
      <c r="H1293" s="33"/>
      <c r="I1293" s="35"/>
      <c r="J1293" s="33"/>
      <c r="K1293" s="34"/>
      <c r="L1293" s="35"/>
      <c r="M1293" s="35"/>
      <c r="N1293" s="35"/>
      <c r="O1293" s="35"/>
      <c r="P1293" s="33"/>
      <c r="Q1293" s="33"/>
      <c r="R1293" s="33"/>
      <c r="S1293" s="35"/>
      <c r="T1293" s="33"/>
      <c r="U1293" s="35"/>
      <c r="V1293" s="35"/>
      <c r="W1293" s="29"/>
      <c r="X1293" s="29"/>
      <c r="Y1293" s="29"/>
      <c r="Z1293" s="29"/>
      <c r="AA1293" s="29"/>
      <c r="AB1293" s="29"/>
      <c r="AC1293" s="29"/>
      <c r="AD1293" s="29"/>
      <c r="AE1293" s="29"/>
      <c r="AF1293" s="29"/>
    </row>
    <row r="1294">
      <c r="A1294" s="31">
        <v>1293.0</v>
      </c>
      <c r="B1294" s="35"/>
      <c r="C1294" s="35"/>
      <c r="D1294" s="35"/>
      <c r="E1294" s="35"/>
      <c r="F1294" s="35"/>
      <c r="G1294" s="35"/>
      <c r="H1294" s="33"/>
      <c r="I1294" s="35"/>
      <c r="J1294" s="33"/>
      <c r="K1294" s="34"/>
      <c r="L1294" s="35"/>
      <c r="M1294" s="35"/>
      <c r="N1294" s="35"/>
      <c r="O1294" s="35"/>
      <c r="P1294" s="33"/>
      <c r="Q1294" s="33"/>
      <c r="R1294" s="33"/>
      <c r="S1294" s="35"/>
      <c r="T1294" s="33"/>
      <c r="U1294" s="35"/>
      <c r="V1294" s="35"/>
      <c r="W1294" s="29"/>
      <c r="X1294" s="29"/>
      <c r="Y1294" s="29"/>
      <c r="Z1294" s="29"/>
      <c r="AA1294" s="29"/>
      <c r="AB1294" s="29"/>
      <c r="AC1294" s="29"/>
      <c r="AD1294" s="29"/>
      <c r="AE1294" s="29"/>
      <c r="AF1294" s="29"/>
    </row>
    <row r="1295">
      <c r="A1295" s="31">
        <v>1294.0</v>
      </c>
      <c r="B1295" s="35"/>
      <c r="C1295" s="35"/>
      <c r="D1295" s="35"/>
      <c r="E1295" s="35"/>
      <c r="F1295" s="35"/>
      <c r="G1295" s="35"/>
      <c r="H1295" s="33"/>
      <c r="I1295" s="35"/>
      <c r="J1295" s="33"/>
      <c r="K1295" s="34"/>
      <c r="L1295" s="35"/>
      <c r="M1295" s="35"/>
      <c r="N1295" s="35"/>
      <c r="O1295" s="35"/>
      <c r="P1295" s="33"/>
      <c r="Q1295" s="33"/>
      <c r="R1295" s="33"/>
      <c r="S1295" s="35"/>
      <c r="T1295" s="33"/>
      <c r="U1295" s="35"/>
      <c r="V1295" s="35"/>
      <c r="W1295" s="29"/>
      <c r="X1295" s="29"/>
      <c r="Y1295" s="29"/>
      <c r="Z1295" s="29"/>
      <c r="AA1295" s="29"/>
      <c r="AB1295" s="29"/>
      <c r="AC1295" s="29"/>
      <c r="AD1295" s="29"/>
      <c r="AE1295" s="29"/>
      <c r="AF1295" s="29"/>
    </row>
    <row r="1296">
      <c r="A1296" s="31">
        <v>1295.0</v>
      </c>
      <c r="B1296" s="35"/>
      <c r="C1296" s="35"/>
      <c r="D1296" s="35"/>
      <c r="E1296" s="35"/>
      <c r="F1296" s="35"/>
      <c r="G1296" s="35"/>
      <c r="H1296" s="33"/>
      <c r="I1296" s="35"/>
      <c r="J1296" s="33"/>
      <c r="K1296" s="34"/>
      <c r="L1296" s="35"/>
      <c r="M1296" s="35"/>
      <c r="N1296" s="35"/>
      <c r="O1296" s="35"/>
      <c r="P1296" s="33"/>
      <c r="Q1296" s="33"/>
      <c r="R1296" s="33"/>
      <c r="S1296" s="35"/>
      <c r="T1296" s="33"/>
      <c r="U1296" s="35"/>
      <c r="V1296" s="35"/>
      <c r="W1296" s="29"/>
      <c r="X1296" s="29"/>
      <c r="Y1296" s="29"/>
      <c r="Z1296" s="29"/>
      <c r="AA1296" s="29"/>
      <c r="AB1296" s="29"/>
      <c r="AC1296" s="29"/>
      <c r="AD1296" s="29"/>
      <c r="AE1296" s="29"/>
      <c r="AF1296" s="29"/>
    </row>
    <row r="1297">
      <c r="A1297" s="31">
        <v>1296.0</v>
      </c>
      <c r="B1297" s="35"/>
      <c r="C1297" s="35"/>
      <c r="D1297" s="35"/>
      <c r="E1297" s="35"/>
      <c r="F1297" s="35"/>
      <c r="G1297" s="35"/>
      <c r="H1297" s="33"/>
      <c r="I1297" s="35"/>
      <c r="J1297" s="33"/>
      <c r="K1297" s="34"/>
      <c r="L1297" s="35"/>
      <c r="M1297" s="35"/>
      <c r="N1297" s="35"/>
      <c r="O1297" s="35"/>
      <c r="P1297" s="33"/>
      <c r="Q1297" s="33"/>
      <c r="R1297" s="33"/>
      <c r="S1297" s="35"/>
      <c r="T1297" s="33"/>
      <c r="U1297" s="35"/>
      <c r="V1297" s="35"/>
      <c r="W1297" s="29"/>
      <c r="X1297" s="29"/>
      <c r="Y1297" s="29"/>
      <c r="Z1297" s="29"/>
      <c r="AA1297" s="29"/>
      <c r="AB1297" s="29"/>
      <c r="AC1297" s="29"/>
      <c r="AD1297" s="29"/>
      <c r="AE1297" s="29"/>
      <c r="AF1297" s="29"/>
    </row>
    <row r="1298">
      <c r="A1298" s="31">
        <v>1297.0</v>
      </c>
      <c r="B1298" s="35"/>
      <c r="C1298" s="35"/>
      <c r="D1298" s="35"/>
      <c r="E1298" s="35"/>
      <c r="F1298" s="35"/>
      <c r="G1298" s="35"/>
      <c r="H1298" s="33"/>
      <c r="I1298" s="35"/>
      <c r="J1298" s="33"/>
      <c r="K1298" s="34"/>
      <c r="L1298" s="35"/>
      <c r="M1298" s="35"/>
      <c r="N1298" s="35"/>
      <c r="O1298" s="35"/>
      <c r="P1298" s="33"/>
      <c r="Q1298" s="33"/>
      <c r="R1298" s="33"/>
      <c r="S1298" s="35"/>
      <c r="T1298" s="33"/>
      <c r="U1298" s="35"/>
      <c r="V1298" s="35"/>
      <c r="W1298" s="29"/>
      <c r="X1298" s="29"/>
      <c r="Y1298" s="29"/>
      <c r="Z1298" s="29"/>
      <c r="AA1298" s="29"/>
      <c r="AB1298" s="29"/>
      <c r="AC1298" s="29"/>
      <c r="AD1298" s="29"/>
      <c r="AE1298" s="29"/>
      <c r="AF1298" s="29"/>
    </row>
    <row r="1299">
      <c r="A1299" s="31">
        <v>1298.0</v>
      </c>
      <c r="B1299" s="35"/>
      <c r="C1299" s="35"/>
      <c r="D1299" s="35"/>
      <c r="E1299" s="35"/>
      <c r="F1299" s="35"/>
      <c r="G1299" s="35"/>
      <c r="H1299" s="33"/>
      <c r="I1299" s="35"/>
      <c r="J1299" s="33"/>
      <c r="K1299" s="34"/>
      <c r="L1299" s="35"/>
      <c r="M1299" s="35"/>
      <c r="N1299" s="35"/>
      <c r="O1299" s="35"/>
      <c r="P1299" s="33"/>
      <c r="Q1299" s="33"/>
      <c r="R1299" s="33"/>
      <c r="S1299" s="35"/>
      <c r="T1299" s="33"/>
      <c r="U1299" s="35"/>
      <c r="V1299" s="35"/>
      <c r="W1299" s="29"/>
      <c r="X1299" s="29"/>
      <c r="Y1299" s="29"/>
      <c r="Z1299" s="29"/>
      <c r="AA1299" s="29"/>
      <c r="AB1299" s="29"/>
      <c r="AC1299" s="29"/>
      <c r="AD1299" s="29"/>
      <c r="AE1299" s="29"/>
      <c r="AF1299" s="29"/>
    </row>
    <row r="1300">
      <c r="A1300" s="31">
        <v>1299.0</v>
      </c>
      <c r="B1300" s="35"/>
      <c r="C1300" s="35"/>
      <c r="D1300" s="35"/>
      <c r="E1300" s="35"/>
      <c r="F1300" s="35"/>
      <c r="G1300" s="35"/>
      <c r="H1300" s="33"/>
      <c r="I1300" s="35"/>
      <c r="J1300" s="33"/>
      <c r="K1300" s="34"/>
      <c r="L1300" s="35"/>
      <c r="M1300" s="35"/>
      <c r="N1300" s="35"/>
      <c r="O1300" s="35"/>
      <c r="P1300" s="33"/>
      <c r="Q1300" s="33"/>
      <c r="R1300" s="33"/>
      <c r="S1300" s="35"/>
      <c r="T1300" s="33"/>
      <c r="U1300" s="35"/>
      <c r="V1300" s="35"/>
      <c r="W1300" s="29"/>
      <c r="X1300" s="29"/>
      <c r="Y1300" s="29"/>
      <c r="Z1300" s="29"/>
      <c r="AA1300" s="29"/>
      <c r="AB1300" s="29"/>
      <c r="AC1300" s="29"/>
      <c r="AD1300" s="29"/>
      <c r="AE1300" s="29"/>
      <c r="AF1300" s="29"/>
    </row>
    <row r="1301">
      <c r="A1301" s="31">
        <v>1300.0</v>
      </c>
      <c r="B1301" s="35"/>
      <c r="C1301" s="35"/>
      <c r="D1301" s="35"/>
      <c r="E1301" s="35"/>
      <c r="F1301" s="35"/>
      <c r="G1301" s="35"/>
      <c r="H1301" s="33"/>
      <c r="I1301" s="35"/>
      <c r="J1301" s="33"/>
      <c r="K1301" s="34"/>
      <c r="L1301" s="35"/>
      <c r="M1301" s="35"/>
      <c r="N1301" s="35"/>
      <c r="O1301" s="35"/>
      <c r="P1301" s="33"/>
      <c r="Q1301" s="33"/>
      <c r="R1301" s="33"/>
      <c r="S1301" s="35"/>
      <c r="T1301" s="33"/>
      <c r="U1301" s="35"/>
      <c r="V1301" s="35"/>
      <c r="W1301" s="29"/>
      <c r="X1301" s="29"/>
      <c r="Y1301" s="29"/>
      <c r="Z1301" s="29"/>
      <c r="AA1301" s="29"/>
      <c r="AB1301" s="29"/>
      <c r="AC1301" s="29"/>
      <c r="AD1301" s="29"/>
      <c r="AE1301" s="29"/>
      <c r="AF1301" s="29"/>
    </row>
    <row r="1302">
      <c r="A1302" s="31">
        <v>1301.0</v>
      </c>
      <c r="B1302" s="35"/>
      <c r="C1302" s="35"/>
      <c r="D1302" s="35"/>
      <c r="E1302" s="35"/>
      <c r="F1302" s="35"/>
      <c r="G1302" s="35"/>
      <c r="H1302" s="33"/>
      <c r="I1302" s="35"/>
      <c r="J1302" s="33"/>
      <c r="K1302" s="34"/>
      <c r="L1302" s="35"/>
      <c r="M1302" s="35"/>
      <c r="N1302" s="35"/>
      <c r="O1302" s="35"/>
      <c r="P1302" s="33"/>
      <c r="Q1302" s="33"/>
      <c r="R1302" s="33"/>
      <c r="S1302" s="35"/>
      <c r="T1302" s="33"/>
      <c r="U1302" s="35"/>
      <c r="V1302" s="35"/>
      <c r="W1302" s="29"/>
      <c r="X1302" s="29"/>
      <c r="Y1302" s="29"/>
      <c r="Z1302" s="29"/>
      <c r="AA1302" s="29"/>
      <c r="AB1302" s="29"/>
      <c r="AC1302" s="29"/>
      <c r="AD1302" s="29"/>
      <c r="AE1302" s="29"/>
      <c r="AF1302" s="29"/>
    </row>
    <row r="1303">
      <c r="A1303" s="31">
        <v>1302.0</v>
      </c>
      <c r="B1303" s="35"/>
      <c r="C1303" s="35"/>
      <c r="D1303" s="35"/>
      <c r="E1303" s="35"/>
      <c r="F1303" s="35"/>
      <c r="G1303" s="35"/>
      <c r="H1303" s="33"/>
      <c r="I1303" s="35"/>
      <c r="J1303" s="33"/>
      <c r="K1303" s="34"/>
      <c r="L1303" s="35"/>
      <c r="M1303" s="35"/>
      <c r="N1303" s="35"/>
      <c r="O1303" s="35"/>
      <c r="P1303" s="33"/>
      <c r="Q1303" s="33"/>
      <c r="R1303" s="33"/>
      <c r="S1303" s="35"/>
      <c r="T1303" s="33"/>
      <c r="U1303" s="35"/>
      <c r="V1303" s="35"/>
      <c r="W1303" s="29"/>
      <c r="X1303" s="29"/>
      <c r="Y1303" s="29"/>
      <c r="Z1303" s="29"/>
      <c r="AA1303" s="29"/>
      <c r="AB1303" s="29"/>
      <c r="AC1303" s="29"/>
      <c r="AD1303" s="29"/>
      <c r="AE1303" s="29"/>
      <c r="AF1303" s="29"/>
    </row>
    <row r="1304">
      <c r="A1304" s="31">
        <v>1303.0</v>
      </c>
      <c r="B1304" s="35"/>
      <c r="C1304" s="35"/>
      <c r="D1304" s="35"/>
      <c r="E1304" s="35"/>
      <c r="F1304" s="35"/>
      <c r="G1304" s="35"/>
      <c r="H1304" s="33"/>
      <c r="I1304" s="35"/>
      <c r="J1304" s="33"/>
      <c r="K1304" s="34"/>
      <c r="L1304" s="35"/>
      <c r="M1304" s="35"/>
      <c r="N1304" s="35"/>
      <c r="O1304" s="35"/>
      <c r="P1304" s="33"/>
      <c r="Q1304" s="33"/>
      <c r="R1304" s="33"/>
      <c r="S1304" s="35"/>
      <c r="T1304" s="33"/>
      <c r="U1304" s="35"/>
      <c r="V1304" s="35"/>
      <c r="W1304" s="29"/>
      <c r="X1304" s="29"/>
      <c r="Y1304" s="29"/>
      <c r="Z1304" s="29"/>
      <c r="AA1304" s="29"/>
      <c r="AB1304" s="29"/>
      <c r="AC1304" s="29"/>
      <c r="AD1304" s="29"/>
      <c r="AE1304" s="29"/>
      <c r="AF1304" s="29"/>
    </row>
    <row r="1305">
      <c r="A1305" s="31">
        <v>1304.0</v>
      </c>
      <c r="B1305" s="35"/>
      <c r="C1305" s="35"/>
      <c r="D1305" s="35"/>
      <c r="E1305" s="35"/>
      <c r="F1305" s="35"/>
      <c r="G1305" s="35"/>
      <c r="H1305" s="33"/>
      <c r="I1305" s="35"/>
      <c r="J1305" s="33"/>
      <c r="K1305" s="34"/>
      <c r="L1305" s="35"/>
      <c r="M1305" s="35"/>
      <c r="N1305" s="35"/>
      <c r="O1305" s="35"/>
      <c r="P1305" s="33"/>
      <c r="Q1305" s="33"/>
      <c r="R1305" s="33"/>
      <c r="S1305" s="35"/>
      <c r="T1305" s="33"/>
      <c r="U1305" s="35"/>
      <c r="V1305" s="35"/>
      <c r="W1305" s="29"/>
      <c r="X1305" s="29"/>
      <c r="Y1305" s="29"/>
      <c r="Z1305" s="29"/>
      <c r="AA1305" s="29"/>
      <c r="AB1305" s="29"/>
      <c r="AC1305" s="29"/>
      <c r="AD1305" s="29"/>
      <c r="AE1305" s="29"/>
      <c r="AF1305" s="29"/>
    </row>
    <row r="1306">
      <c r="A1306" s="31">
        <v>1305.0</v>
      </c>
      <c r="B1306" s="35"/>
      <c r="C1306" s="35"/>
      <c r="D1306" s="35"/>
      <c r="E1306" s="35"/>
      <c r="F1306" s="35"/>
      <c r="G1306" s="35"/>
      <c r="H1306" s="33"/>
      <c r="I1306" s="35"/>
      <c r="J1306" s="33"/>
      <c r="K1306" s="34"/>
      <c r="L1306" s="35"/>
      <c r="M1306" s="35"/>
      <c r="N1306" s="35"/>
      <c r="O1306" s="35"/>
      <c r="P1306" s="33"/>
      <c r="Q1306" s="33"/>
      <c r="R1306" s="33"/>
      <c r="S1306" s="35"/>
      <c r="T1306" s="33"/>
      <c r="U1306" s="35"/>
      <c r="V1306" s="35"/>
      <c r="W1306" s="29"/>
      <c r="X1306" s="29"/>
      <c r="Y1306" s="29"/>
      <c r="Z1306" s="29"/>
      <c r="AA1306" s="29"/>
      <c r="AB1306" s="29"/>
      <c r="AC1306" s="29"/>
      <c r="AD1306" s="29"/>
      <c r="AE1306" s="29"/>
      <c r="AF1306" s="29"/>
    </row>
    <row r="1307">
      <c r="A1307" s="31">
        <v>1306.0</v>
      </c>
      <c r="B1307" s="35"/>
      <c r="C1307" s="35"/>
      <c r="D1307" s="35"/>
      <c r="E1307" s="35"/>
      <c r="F1307" s="35"/>
      <c r="G1307" s="35"/>
      <c r="H1307" s="33"/>
      <c r="I1307" s="35"/>
      <c r="J1307" s="33"/>
      <c r="K1307" s="34"/>
      <c r="L1307" s="35"/>
      <c r="M1307" s="35"/>
      <c r="N1307" s="35"/>
      <c r="O1307" s="35"/>
      <c r="P1307" s="33"/>
      <c r="Q1307" s="33"/>
      <c r="R1307" s="33"/>
      <c r="S1307" s="35"/>
      <c r="T1307" s="33"/>
      <c r="U1307" s="35"/>
      <c r="V1307" s="35"/>
      <c r="W1307" s="29"/>
      <c r="X1307" s="29"/>
      <c r="Y1307" s="29"/>
      <c r="Z1307" s="29"/>
      <c r="AA1307" s="29"/>
      <c r="AB1307" s="29"/>
      <c r="AC1307" s="29"/>
      <c r="AD1307" s="29"/>
      <c r="AE1307" s="29"/>
      <c r="AF1307" s="29"/>
    </row>
    <row r="1308">
      <c r="A1308" s="31">
        <v>1307.0</v>
      </c>
      <c r="B1308" s="35"/>
      <c r="C1308" s="35"/>
      <c r="D1308" s="35"/>
      <c r="E1308" s="35"/>
      <c r="F1308" s="35"/>
      <c r="G1308" s="35"/>
      <c r="H1308" s="33"/>
      <c r="I1308" s="35"/>
      <c r="J1308" s="33"/>
      <c r="K1308" s="34"/>
      <c r="L1308" s="35"/>
      <c r="M1308" s="35"/>
      <c r="N1308" s="35"/>
      <c r="O1308" s="35"/>
      <c r="P1308" s="33"/>
      <c r="Q1308" s="33"/>
      <c r="R1308" s="33"/>
      <c r="S1308" s="35"/>
      <c r="T1308" s="33"/>
      <c r="U1308" s="35"/>
      <c r="V1308" s="35"/>
      <c r="W1308" s="29"/>
      <c r="X1308" s="29"/>
      <c r="Y1308" s="29"/>
      <c r="Z1308" s="29"/>
      <c r="AA1308" s="29"/>
      <c r="AB1308" s="29"/>
      <c r="AC1308" s="29"/>
      <c r="AD1308" s="29"/>
      <c r="AE1308" s="29"/>
      <c r="AF1308" s="29"/>
    </row>
    <row r="1309">
      <c r="A1309" s="31">
        <v>1308.0</v>
      </c>
      <c r="B1309" s="35"/>
      <c r="C1309" s="35"/>
      <c r="D1309" s="35"/>
      <c r="E1309" s="35"/>
      <c r="F1309" s="35"/>
      <c r="G1309" s="35"/>
      <c r="H1309" s="33"/>
      <c r="I1309" s="35"/>
      <c r="J1309" s="33"/>
      <c r="K1309" s="34"/>
      <c r="L1309" s="35"/>
      <c r="M1309" s="35"/>
      <c r="N1309" s="35"/>
      <c r="O1309" s="35"/>
      <c r="P1309" s="33"/>
      <c r="Q1309" s="33"/>
      <c r="R1309" s="33"/>
      <c r="S1309" s="35"/>
      <c r="T1309" s="33"/>
      <c r="U1309" s="35"/>
      <c r="V1309" s="35"/>
      <c r="W1309" s="29"/>
      <c r="X1309" s="29"/>
      <c r="Y1309" s="29"/>
      <c r="Z1309" s="29"/>
      <c r="AA1309" s="29"/>
      <c r="AB1309" s="29"/>
      <c r="AC1309" s="29"/>
      <c r="AD1309" s="29"/>
      <c r="AE1309" s="29"/>
      <c r="AF1309" s="29"/>
    </row>
    <row r="1310">
      <c r="A1310" s="31">
        <v>1309.0</v>
      </c>
      <c r="B1310" s="35"/>
      <c r="C1310" s="35"/>
      <c r="D1310" s="35"/>
      <c r="E1310" s="35"/>
      <c r="F1310" s="35"/>
      <c r="G1310" s="35"/>
      <c r="H1310" s="33"/>
      <c r="I1310" s="35"/>
      <c r="J1310" s="33"/>
      <c r="K1310" s="34"/>
      <c r="L1310" s="35"/>
      <c r="M1310" s="35"/>
      <c r="N1310" s="35"/>
      <c r="O1310" s="35"/>
      <c r="P1310" s="33"/>
      <c r="Q1310" s="33"/>
      <c r="R1310" s="33"/>
      <c r="S1310" s="35"/>
      <c r="T1310" s="33"/>
      <c r="U1310" s="35"/>
      <c r="V1310" s="35"/>
      <c r="W1310" s="29"/>
      <c r="X1310" s="29"/>
      <c r="Y1310" s="29"/>
      <c r="Z1310" s="29"/>
      <c r="AA1310" s="29"/>
      <c r="AB1310" s="29"/>
      <c r="AC1310" s="29"/>
      <c r="AD1310" s="29"/>
      <c r="AE1310" s="29"/>
      <c r="AF1310" s="29"/>
    </row>
    <row r="1311">
      <c r="A1311" s="31">
        <v>1310.0</v>
      </c>
      <c r="B1311" s="35"/>
      <c r="C1311" s="35"/>
      <c r="D1311" s="35"/>
      <c r="E1311" s="35"/>
      <c r="F1311" s="35"/>
      <c r="G1311" s="35"/>
      <c r="H1311" s="33"/>
      <c r="I1311" s="35"/>
      <c r="J1311" s="33"/>
      <c r="K1311" s="34"/>
      <c r="L1311" s="35"/>
      <c r="M1311" s="35"/>
      <c r="N1311" s="35"/>
      <c r="O1311" s="35"/>
      <c r="P1311" s="33"/>
      <c r="Q1311" s="33"/>
      <c r="R1311" s="33"/>
      <c r="S1311" s="35"/>
      <c r="T1311" s="33"/>
      <c r="U1311" s="35"/>
      <c r="V1311" s="35"/>
      <c r="W1311" s="29"/>
      <c r="X1311" s="29"/>
      <c r="Y1311" s="29"/>
      <c r="Z1311" s="29"/>
      <c r="AA1311" s="29"/>
      <c r="AB1311" s="29"/>
      <c r="AC1311" s="29"/>
      <c r="AD1311" s="29"/>
      <c r="AE1311" s="29"/>
      <c r="AF1311" s="29"/>
    </row>
    <row r="1312">
      <c r="A1312" s="31">
        <v>1311.0</v>
      </c>
      <c r="B1312" s="35"/>
      <c r="C1312" s="35"/>
      <c r="D1312" s="35"/>
      <c r="E1312" s="35"/>
      <c r="F1312" s="35"/>
      <c r="G1312" s="35"/>
      <c r="H1312" s="33"/>
      <c r="I1312" s="35"/>
      <c r="J1312" s="33"/>
      <c r="K1312" s="34"/>
      <c r="L1312" s="35"/>
      <c r="M1312" s="35"/>
      <c r="N1312" s="35"/>
      <c r="O1312" s="35"/>
      <c r="P1312" s="33"/>
      <c r="Q1312" s="33"/>
      <c r="R1312" s="33"/>
      <c r="S1312" s="35"/>
      <c r="T1312" s="33"/>
      <c r="U1312" s="35"/>
      <c r="V1312" s="35"/>
      <c r="W1312" s="29"/>
      <c r="X1312" s="29"/>
      <c r="Y1312" s="29"/>
      <c r="Z1312" s="29"/>
      <c r="AA1312" s="29"/>
      <c r="AB1312" s="29"/>
      <c r="AC1312" s="29"/>
      <c r="AD1312" s="29"/>
      <c r="AE1312" s="29"/>
      <c r="AF1312" s="29"/>
    </row>
    <row r="1313">
      <c r="A1313" s="31">
        <v>1312.0</v>
      </c>
      <c r="B1313" s="35"/>
      <c r="C1313" s="35"/>
      <c r="D1313" s="35"/>
      <c r="E1313" s="35"/>
      <c r="F1313" s="35"/>
      <c r="G1313" s="35"/>
      <c r="H1313" s="33"/>
      <c r="I1313" s="35"/>
      <c r="J1313" s="33"/>
      <c r="K1313" s="34"/>
      <c r="L1313" s="35"/>
      <c r="M1313" s="35"/>
      <c r="N1313" s="35"/>
      <c r="O1313" s="35"/>
      <c r="P1313" s="33"/>
      <c r="Q1313" s="33"/>
      <c r="R1313" s="33"/>
      <c r="S1313" s="35"/>
      <c r="T1313" s="33"/>
      <c r="U1313" s="35"/>
      <c r="V1313" s="35"/>
      <c r="W1313" s="29"/>
      <c r="X1313" s="29"/>
      <c r="Y1313" s="29"/>
      <c r="Z1313" s="29"/>
      <c r="AA1313" s="29"/>
      <c r="AB1313" s="29"/>
      <c r="AC1313" s="29"/>
      <c r="AD1313" s="29"/>
      <c r="AE1313" s="29"/>
      <c r="AF1313" s="29"/>
    </row>
    <row r="1314">
      <c r="A1314" s="31">
        <v>1313.0</v>
      </c>
      <c r="B1314" s="35"/>
      <c r="C1314" s="35"/>
      <c r="D1314" s="35"/>
      <c r="E1314" s="35"/>
      <c r="F1314" s="35"/>
      <c r="G1314" s="35"/>
      <c r="H1314" s="33"/>
      <c r="I1314" s="35"/>
      <c r="J1314" s="33"/>
      <c r="K1314" s="34"/>
      <c r="L1314" s="35"/>
      <c r="M1314" s="35"/>
      <c r="N1314" s="35"/>
      <c r="O1314" s="35"/>
      <c r="P1314" s="33"/>
      <c r="Q1314" s="33"/>
      <c r="R1314" s="33"/>
      <c r="S1314" s="35"/>
      <c r="T1314" s="33"/>
      <c r="U1314" s="35"/>
      <c r="V1314" s="35"/>
      <c r="W1314" s="29"/>
      <c r="X1314" s="29"/>
      <c r="Y1314" s="29"/>
      <c r="Z1314" s="29"/>
      <c r="AA1314" s="29"/>
      <c r="AB1314" s="29"/>
      <c r="AC1314" s="29"/>
      <c r="AD1314" s="29"/>
      <c r="AE1314" s="29"/>
      <c r="AF1314" s="29"/>
    </row>
    <row r="1315">
      <c r="A1315" s="31">
        <v>1314.0</v>
      </c>
      <c r="B1315" s="35"/>
      <c r="C1315" s="35"/>
      <c r="D1315" s="35"/>
      <c r="E1315" s="35"/>
      <c r="F1315" s="35"/>
      <c r="G1315" s="35"/>
      <c r="H1315" s="33"/>
      <c r="I1315" s="35"/>
      <c r="J1315" s="33"/>
      <c r="K1315" s="34"/>
      <c r="L1315" s="35"/>
      <c r="M1315" s="35"/>
      <c r="N1315" s="35"/>
      <c r="O1315" s="35"/>
      <c r="P1315" s="33"/>
      <c r="Q1315" s="33"/>
      <c r="R1315" s="33"/>
      <c r="S1315" s="35"/>
      <c r="T1315" s="33"/>
      <c r="U1315" s="35"/>
      <c r="V1315" s="35"/>
      <c r="W1315" s="29"/>
      <c r="X1315" s="29"/>
      <c r="Y1315" s="29"/>
      <c r="Z1315" s="29"/>
      <c r="AA1315" s="29"/>
      <c r="AB1315" s="29"/>
      <c r="AC1315" s="29"/>
      <c r="AD1315" s="29"/>
      <c r="AE1315" s="29"/>
      <c r="AF1315" s="29"/>
    </row>
    <row r="1316">
      <c r="A1316" s="31">
        <v>1315.0</v>
      </c>
      <c r="B1316" s="35"/>
      <c r="C1316" s="35"/>
      <c r="D1316" s="35"/>
      <c r="E1316" s="35"/>
      <c r="F1316" s="35"/>
      <c r="G1316" s="35"/>
      <c r="H1316" s="33"/>
      <c r="I1316" s="35"/>
      <c r="J1316" s="33"/>
      <c r="K1316" s="34"/>
      <c r="L1316" s="35"/>
      <c r="M1316" s="35"/>
      <c r="N1316" s="35"/>
      <c r="O1316" s="35"/>
      <c r="P1316" s="33"/>
      <c r="Q1316" s="33"/>
      <c r="R1316" s="33"/>
      <c r="S1316" s="35"/>
      <c r="T1316" s="33"/>
      <c r="U1316" s="35"/>
      <c r="V1316" s="35"/>
      <c r="W1316" s="29"/>
      <c r="X1316" s="29"/>
      <c r="Y1316" s="29"/>
      <c r="Z1316" s="29"/>
      <c r="AA1316" s="29"/>
      <c r="AB1316" s="29"/>
      <c r="AC1316" s="29"/>
      <c r="AD1316" s="29"/>
      <c r="AE1316" s="29"/>
      <c r="AF1316" s="29"/>
    </row>
    <row r="1317">
      <c r="A1317" s="31">
        <v>1316.0</v>
      </c>
      <c r="B1317" s="35"/>
      <c r="C1317" s="35"/>
      <c r="D1317" s="35"/>
      <c r="E1317" s="35"/>
      <c r="F1317" s="35"/>
      <c r="G1317" s="35"/>
      <c r="H1317" s="33"/>
      <c r="I1317" s="35"/>
      <c r="J1317" s="33"/>
      <c r="K1317" s="34"/>
      <c r="L1317" s="35"/>
      <c r="M1317" s="35"/>
      <c r="N1317" s="35"/>
      <c r="O1317" s="35"/>
      <c r="P1317" s="33"/>
      <c r="Q1317" s="33"/>
      <c r="R1317" s="33"/>
      <c r="S1317" s="35"/>
      <c r="T1317" s="33"/>
      <c r="U1317" s="35"/>
      <c r="V1317" s="35"/>
      <c r="W1317" s="29"/>
      <c r="X1317" s="29"/>
      <c r="Y1317" s="29"/>
      <c r="Z1317" s="29"/>
      <c r="AA1317" s="29"/>
      <c r="AB1317" s="29"/>
      <c r="AC1317" s="29"/>
      <c r="AD1317" s="29"/>
      <c r="AE1317" s="29"/>
      <c r="AF1317" s="29"/>
    </row>
    <row r="1318">
      <c r="A1318" s="31">
        <v>1317.0</v>
      </c>
      <c r="B1318" s="35"/>
      <c r="C1318" s="35"/>
      <c r="D1318" s="35"/>
      <c r="E1318" s="35"/>
      <c r="F1318" s="35"/>
      <c r="G1318" s="35"/>
      <c r="H1318" s="33"/>
      <c r="I1318" s="35"/>
      <c r="J1318" s="33"/>
      <c r="K1318" s="34"/>
      <c r="L1318" s="35"/>
      <c r="M1318" s="35"/>
      <c r="N1318" s="35"/>
      <c r="O1318" s="35"/>
      <c r="P1318" s="33"/>
      <c r="Q1318" s="33"/>
      <c r="R1318" s="33"/>
      <c r="S1318" s="35"/>
      <c r="T1318" s="33"/>
      <c r="U1318" s="35"/>
      <c r="V1318" s="35"/>
      <c r="W1318" s="29"/>
      <c r="X1318" s="29"/>
      <c r="Y1318" s="29"/>
      <c r="Z1318" s="29"/>
      <c r="AA1318" s="29"/>
      <c r="AB1318" s="29"/>
      <c r="AC1318" s="29"/>
      <c r="AD1318" s="29"/>
      <c r="AE1318" s="29"/>
      <c r="AF1318" s="29"/>
    </row>
    <row r="1319">
      <c r="A1319" s="31">
        <v>1318.0</v>
      </c>
      <c r="B1319" s="35"/>
      <c r="C1319" s="35"/>
      <c r="D1319" s="35"/>
      <c r="E1319" s="35"/>
      <c r="F1319" s="35"/>
      <c r="G1319" s="35"/>
      <c r="H1319" s="33"/>
      <c r="I1319" s="35"/>
      <c r="J1319" s="33"/>
      <c r="K1319" s="34"/>
      <c r="L1319" s="35"/>
      <c r="M1319" s="35"/>
      <c r="N1319" s="35"/>
      <c r="O1319" s="35"/>
      <c r="P1319" s="33"/>
      <c r="Q1319" s="33"/>
      <c r="R1319" s="33"/>
      <c r="S1319" s="35"/>
      <c r="T1319" s="33"/>
      <c r="U1319" s="35"/>
      <c r="V1319" s="35"/>
      <c r="W1319" s="29"/>
      <c r="X1319" s="29"/>
      <c r="Y1319" s="29"/>
      <c r="Z1319" s="29"/>
      <c r="AA1319" s="29"/>
      <c r="AB1319" s="29"/>
      <c r="AC1319" s="29"/>
      <c r="AD1319" s="29"/>
      <c r="AE1319" s="29"/>
      <c r="AF1319" s="29"/>
    </row>
    <row r="1320">
      <c r="A1320" s="31">
        <v>1319.0</v>
      </c>
      <c r="B1320" s="35"/>
      <c r="C1320" s="35"/>
      <c r="D1320" s="35"/>
      <c r="E1320" s="35"/>
      <c r="F1320" s="35"/>
      <c r="G1320" s="35"/>
      <c r="H1320" s="33"/>
      <c r="I1320" s="35"/>
      <c r="J1320" s="33"/>
      <c r="K1320" s="34"/>
      <c r="L1320" s="35"/>
      <c r="M1320" s="35"/>
      <c r="N1320" s="35"/>
      <c r="O1320" s="35"/>
      <c r="P1320" s="33"/>
      <c r="Q1320" s="33"/>
      <c r="R1320" s="33"/>
      <c r="S1320" s="35"/>
      <c r="T1320" s="33"/>
      <c r="U1320" s="35"/>
      <c r="V1320" s="35"/>
      <c r="W1320" s="29"/>
      <c r="X1320" s="29"/>
      <c r="Y1320" s="29"/>
      <c r="Z1320" s="29"/>
      <c r="AA1320" s="29"/>
      <c r="AB1320" s="29"/>
      <c r="AC1320" s="29"/>
      <c r="AD1320" s="29"/>
      <c r="AE1320" s="29"/>
      <c r="AF1320" s="29"/>
    </row>
    <row r="1321">
      <c r="A1321" s="31">
        <v>1320.0</v>
      </c>
      <c r="B1321" s="35"/>
      <c r="C1321" s="35"/>
      <c r="D1321" s="35"/>
      <c r="E1321" s="35"/>
      <c r="F1321" s="35"/>
      <c r="G1321" s="35"/>
      <c r="H1321" s="33"/>
      <c r="I1321" s="35"/>
      <c r="J1321" s="33"/>
      <c r="K1321" s="34"/>
      <c r="L1321" s="35"/>
      <c r="M1321" s="35"/>
      <c r="N1321" s="35"/>
      <c r="O1321" s="35"/>
      <c r="P1321" s="33"/>
      <c r="Q1321" s="33"/>
      <c r="R1321" s="33"/>
      <c r="S1321" s="35"/>
      <c r="T1321" s="33"/>
      <c r="U1321" s="35"/>
      <c r="V1321" s="35"/>
      <c r="W1321" s="29"/>
      <c r="X1321" s="29"/>
      <c r="Y1321" s="29"/>
      <c r="Z1321" s="29"/>
      <c r="AA1321" s="29"/>
      <c r="AB1321" s="29"/>
      <c r="AC1321" s="29"/>
      <c r="AD1321" s="29"/>
      <c r="AE1321" s="29"/>
      <c r="AF1321" s="29"/>
    </row>
    <row r="1322">
      <c r="A1322" s="31">
        <v>1321.0</v>
      </c>
      <c r="B1322" s="35"/>
      <c r="C1322" s="35"/>
      <c r="D1322" s="35"/>
      <c r="E1322" s="35"/>
      <c r="F1322" s="35"/>
      <c r="G1322" s="35"/>
      <c r="H1322" s="33"/>
      <c r="I1322" s="35"/>
      <c r="J1322" s="33"/>
      <c r="K1322" s="34"/>
      <c r="L1322" s="35"/>
      <c r="M1322" s="35"/>
      <c r="N1322" s="35"/>
      <c r="O1322" s="35"/>
      <c r="P1322" s="33"/>
      <c r="Q1322" s="33"/>
      <c r="R1322" s="33"/>
      <c r="S1322" s="35"/>
      <c r="T1322" s="33"/>
      <c r="U1322" s="35"/>
      <c r="V1322" s="35"/>
      <c r="W1322" s="29"/>
      <c r="X1322" s="29"/>
      <c r="Y1322" s="29"/>
      <c r="Z1322" s="29"/>
      <c r="AA1322" s="29"/>
      <c r="AB1322" s="29"/>
      <c r="AC1322" s="29"/>
      <c r="AD1322" s="29"/>
      <c r="AE1322" s="29"/>
      <c r="AF1322" s="29"/>
    </row>
    <row r="1323">
      <c r="A1323" s="31">
        <v>1322.0</v>
      </c>
      <c r="B1323" s="35"/>
      <c r="C1323" s="35"/>
      <c r="D1323" s="35"/>
      <c r="E1323" s="35"/>
      <c r="F1323" s="35"/>
      <c r="G1323" s="35"/>
      <c r="H1323" s="33"/>
      <c r="I1323" s="35"/>
      <c r="J1323" s="33"/>
      <c r="K1323" s="34"/>
      <c r="L1323" s="35"/>
      <c r="M1323" s="35"/>
      <c r="N1323" s="35"/>
      <c r="O1323" s="35"/>
      <c r="P1323" s="33"/>
      <c r="Q1323" s="33"/>
      <c r="R1323" s="33"/>
      <c r="S1323" s="35"/>
      <c r="T1323" s="33"/>
      <c r="U1323" s="35"/>
      <c r="V1323" s="35"/>
      <c r="W1323" s="29"/>
      <c r="X1323" s="29"/>
      <c r="Y1323" s="29"/>
      <c r="Z1323" s="29"/>
      <c r="AA1323" s="29"/>
      <c r="AB1323" s="29"/>
      <c r="AC1323" s="29"/>
      <c r="AD1323" s="29"/>
      <c r="AE1323" s="29"/>
      <c r="AF1323" s="29"/>
    </row>
    <row r="1324">
      <c r="A1324" s="31">
        <v>1323.0</v>
      </c>
      <c r="B1324" s="35"/>
      <c r="C1324" s="35"/>
      <c r="D1324" s="35"/>
      <c r="E1324" s="35"/>
      <c r="F1324" s="35"/>
      <c r="G1324" s="35"/>
      <c r="H1324" s="33"/>
      <c r="I1324" s="35"/>
      <c r="J1324" s="33"/>
      <c r="K1324" s="34"/>
      <c r="L1324" s="35"/>
      <c r="M1324" s="35"/>
      <c r="N1324" s="35"/>
      <c r="O1324" s="35"/>
      <c r="P1324" s="33"/>
      <c r="Q1324" s="33"/>
      <c r="R1324" s="33"/>
      <c r="S1324" s="35"/>
      <c r="T1324" s="33"/>
      <c r="U1324" s="35"/>
      <c r="V1324" s="35"/>
      <c r="W1324" s="29"/>
      <c r="X1324" s="29"/>
      <c r="Y1324" s="29"/>
      <c r="Z1324" s="29"/>
      <c r="AA1324" s="29"/>
      <c r="AB1324" s="29"/>
      <c r="AC1324" s="29"/>
      <c r="AD1324" s="29"/>
      <c r="AE1324" s="29"/>
      <c r="AF1324" s="29"/>
    </row>
    <row r="1325">
      <c r="A1325" s="31">
        <v>1324.0</v>
      </c>
      <c r="B1325" s="35"/>
      <c r="C1325" s="35"/>
      <c r="D1325" s="35"/>
      <c r="E1325" s="35"/>
      <c r="F1325" s="35"/>
      <c r="G1325" s="35"/>
      <c r="H1325" s="33"/>
      <c r="I1325" s="35"/>
      <c r="J1325" s="33"/>
      <c r="K1325" s="34"/>
      <c r="L1325" s="35"/>
      <c r="M1325" s="35"/>
      <c r="N1325" s="35"/>
      <c r="O1325" s="35"/>
      <c r="P1325" s="33"/>
      <c r="Q1325" s="33"/>
      <c r="R1325" s="33"/>
      <c r="S1325" s="35"/>
      <c r="T1325" s="33"/>
      <c r="U1325" s="35"/>
      <c r="V1325" s="35"/>
      <c r="W1325" s="29"/>
      <c r="X1325" s="29"/>
      <c r="Y1325" s="29"/>
      <c r="Z1325" s="29"/>
      <c r="AA1325" s="29"/>
      <c r="AB1325" s="29"/>
      <c r="AC1325" s="29"/>
      <c r="AD1325" s="29"/>
      <c r="AE1325" s="29"/>
      <c r="AF1325" s="29"/>
    </row>
    <row r="1326">
      <c r="A1326" s="31">
        <v>1325.0</v>
      </c>
      <c r="B1326" s="35"/>
      <c r="C1326" s="35"/>
      <c r="D1326" s="35"/>
      <c r="E1326" s="35"/>
      <c r="F1326" s="35"/>
      <c r="G1326" s="35"/>
      <c r="H1326" s="33"/>
      <c r="I1326" s="35"/>
      <c r="J1326" s="33"/>
      <c r="K1326" s="34"/>
      <c r="L1326" s="35"/>
      <c r="M1326" s="35"/>
      <c r="N1326" s="35"/>
      <c r="O1326" s="35"/>
      <c r="P1326" s="33"/>
      <c r="Q1326" s="33"/>
      <c r="R1326" s="33"/>
      <c r="S1326" s="35"/>
      <c r="T1326" s="33"/>
      <c r="U1326" s="35"/>
      <c r="V1326" s="35"/>
      <c r="W1326" s="29"/>
      <c r="X1326" s="29"/>
      <c r="Y1326" s="29"/>
      <c r="Z1326" s="29"/>
      <c r="AA1326" s="29"/>
      <c r="AB1326" s="29"/>
      <c r="AC1326" s="29"/>
      <c r="AD1326" s="29"/>
      <c r="AE1326" s="29"/>
      <c r="AF1326" s="29"/>
    </row>
    <row r="1327">
      <c r="A1327" s="31">
        <v>1326.0</v>
      </c>
      <c r="B1327" s="35"/>
      <c r="C1327" s="35"/>
      <c r="D1327" s="35"/>
      <c r="E1327" s="35"/>
      <c r="F1327" s="35"/>
      <c r="G1327" s="35"/>
      <c r="H1327" s="33"/>
      <c r="I1327" s="35"/>
      <c r="J1327" s="33"/>
      <c r="K1327" s="34"/>
      <c r="L1327" s="35"/>
      <c r="M1327" s="35"/>
      <c r="N1327" s="35"/>
      <c r="O1327" s="35"/>
      <c r="P1327" s="33"/>
      <c r="Q1327" s="33"/>
      <c r="R1327" s="33"/>
      <c r="S1327" s="35"/>
      <c r="T1327" s="33"/>
      <c r="U1327" s="35"/>
      <c r="V1327" s="35"/>
      <c r="W1327" s="29"/>
      <c r="X1327" s="29"/>
      <c r="Y1327" s="29"/>
      <c r="Z1327" s="29"/>
      <c r="AA1327" s="29"/>
      <c r="AB1327" s="29"/>
      <c r="AC1327" s="29"/>
      <c r="AD1327" s="29"/>
      <c r="AE1327" s="29"/>
      <c r="AF1327" s="29"/>
    </row>
    <row r="1328">
      <c r="A1328" s="31">
        <v>1327.0</v>
      </c>
      <c r="B1328" s="35"/>
      <c r="C1328" s="35"/>
      <c r="D1328" s="35"/>
      <c r="E1328" s="35"/>
      <c r="F1328" s="35"/>
      <c r="G1328" s="35"/>
      <c r="H1328" s="33"/>
      <c r="I1328" s="35"/>
      <c r="J1328" s="33"/>
      <c r="K1328" s="34"/>
      <c r="L1328" s="35"/>
      <c r="M1328" s="35"/>
      <c r="N1328" s="35"/>
      <c r="O1328" s="35"/>
      <c r="P1328" s="33"/>
      <c r="Q1328" s="33"/>
      <c r="R1328" s="33"/>
      <c r="S1328" s="35"/>
      <c r="T1328" s="33"/>
      <c r="U1328" s="35"/>
      <c r="V1328" s="35"/>
      <c r="W1328" s="29"/>
      <c r="X1328" s="29"/>
      <c r="Y1328" s="29"/>
      <c r="Z1328" s="29"/>
      <c r="AA1328" s="29"/>
      <c r="AB1328" s="29"/>
      <c r="AC1328" s="29"/>
      <c r="AD1328" s="29"/>
      <c r="AE1328" s="29"/>
      <c r="AF1328" s="29"/>
    </row>
    <row r="1329">
      <c r="A1329" s="31">
        <v>1328.0</v>
      </c>
      <c r="B1329" s="35"/>
      <c r="C1329" s="35"/>
      <c r="D1329" s="35"/>
      <c r="E1329" s="35"/>
      <c r="F1329" s="35"/>
      <c r="G1329" s="35"/>
      <c r="H1329" s="33"/>
      <c r="I1329" s="35"/>
      <c r="J1329" s="33"/>
      <c r="K1329" s="34"/>
      <c r="L1329" s="35"/>
      <c r="M1329" s="35"/>
      <c r="N1329" s="35"/>
      <c r="O1329" s="35"/>
      <c r="P1329" s="33"/>
      <c r="Q1329" s="33"/>
      <c r="R1329" s="33"/>
      <c r="S1329" s="35"/>
      <c r="T1329" s="33"/>
      <c r="U1329" s="35"/>
      <c r="V1329" s="35"/>
      <c r="W1329" s="29"/>
      <c r="X1329" s="29"/>
      <c r="Y1329" s="29"/>
      <c r="Z1329" s="29"/>
      <c r="AA1329" s="29"/>
      <c r="AB1329" s="29"/>
      <c r="AC1329" s="29"/>
      <c r="AD1329" s="29"/>
      <c r="AE1329" s="29"/>
      <c r="AF1329" s="29"/>
    </row>
    <row r="1330">
      <c r="A1330" s="31">
        <v>1329.0</v>
      </c>
      <c r="B1330" s="35"/>
      <c r="C1330" s="35"/>
      <c r="D1330" s="35"/>
      <c r="E1330" s="35"/>
      <c r="F1330" s="35"/>
      <c r="G1330" s="35"/>
      <c r="H1330" s="33"/>
      <c r="I1330" s="35"/>
      <c r="J1330" s="33"/>
      <c r="K1330" s="34"/>
      <c r="L1330" s="35"/>
      <c r="M1330" s="35"/>
      <c r="N1330" s="35"/>
      <c r="O1330" s="35"/>
      <c r="P1330" s="33"/>
      <c r="Q1330" s="33"/>
      <c r="R1330" s="33"/>
      <c r="S1330" s="35"/>
      <c r="T1330" s="33"/>
      <c r="U1330" s="35"/>
      <c r="V1330" s="35"/>
      <c r="W1330" s="29"/>
      <c r="X1330" s="29"/>
      <c r="Y1330" s="29"/>
      <c r="Z1330" s="29"/>
      <c r="AA1330" s="29"/>
      <c r="AB1330" s="29"/>
      <c r="AC1330" s="29"/>
      <c r="AD1330" s="29"/>
      <c r="AE1330" s="29"/>
      <c r="AF1330" s="29"/>
    </row>
    <row r="1331">
      <c r="A1331" s="31">
        <v>1330.0</v>
      </c>
      <c r="B1331" s="35"/>
      <c r="C1331" s="35"/>
      <c r="D1331" s="35"/>
      <c r="E1331" s="35"/>
      <c r="F1331" s="35"/>
      <c r="G1331" s="35"/>
      <c r="H1331" s="33"/>
      <c r="I1331" s="35"/>
      <c r="J1331" s="33"/>
      <c r="K1331" s="34"/>
      <c r="L1331" s="35"/>
      <c r="M1331" s="35"/>
      <c r="N1331" s="35"/>
      <c r="O1331" s="35"/>
      <c r="P1331" s="33"/>
      <c r="Q1331" s="33"/>
      <c r="R1331" s="33"/>
      <c r="S1331" s="35"/>
      <c r="T1331" s="33"/>
      <c r="U1331" s="35"/>
      <c r="V1331" s="35"/>
      <c r="W1331" s="29"/>
      <c r="X1331" s="29"/>
      <c r="Y1331" s="29"/>
      <c r="Z1331" s="29"/>
      <c r="AA1331" s="29"/>
      <c r="AB1331" s="29"/>
      <c r="AC1331" s="29"/>
      <c r="AD1331" s="29"/>
      <c r="AE1331" s="29"/>
      <c r="AF1331" s="29"/>
    </row>
    <row r="1332">
      <c r="A1332" s="31">
        <v>1331.0</v>
      </c>
      <c r="B1332" s="35"/>
      <c r="C1332" s="35"/>
      <c r="D1332" s="35"/>
      <c r="E1332" s="35"/>
      <c r="F1332" s="35"/>
      <c r="G1332" s="35"/>
      <c r="H1332" s="33"/>
      <c r="I1332" s="35"/>
      <c r="J1332" s="33"/>
      <c r="K1332" s="34"/>
      <c r="L1332" s="35"/>
      <c r="M1332" s="35"/>
      <c r="N1332" s="35"/>
      <c r="O1332" s="35"/>
      <c r="P1332" s="33"/>
      <c r="Q1332" s="33"/>
      <c r="R1332" s="33"/>
      <c r="S1332" s="35"/>
      <c r="T1332" s="33"/>
      <c r="U1332" s="35"/>
      <c r="V1332" s="35"/>
      <c r="W1332" s="29"/>
      <c r="X1332" s="29"/>
      <c r="Y1332" s="29"/>
      <c r="Z1332" s="29"/>
      <c r="AA1332" s="29"/>
      <c r="AB1332" s="29"/>
      <c r="AC1332" s="29"/>
      <c r="AD1332" s="29"/>
      <c r="AE1332" s="29"/>
      <c r="AF1332" s="29"/>
    </row>
    <row r="1333">
      <c r="A1333" s="31">
        <v>1332.0</v>
      </c>
      <c r="B1333" s="35"/>
      <c r="C1333" s="35"/>
      <c r="D1333" s="35"/>
      <c r="E1333" s="35"/>
      <c r="F1333" s="35"/>
      <c r="G1333" s="35"/>
      <c r="H1333" s="33"/>
      <c r="I1333" s="35"/>
      <c r="J1333" s="33"/>
      <c r="K1333" s="34"/>
      <c r="L1333" s="35"/>
      <c r="M1333" s="35"/>
      <c r="N1333" s="35"/>
      <c r="O1333" s="35"/>
      <c r="P1333" s="33"/>
      <c r="Q1333" s="33"/>
      <c r="R1333" s="33"/>
      <c r="S1333" s="35"/>
      <c r="T1333" s="33"/>
      <c r="U1333" s="35"/>
      <c r="V1333" s="35"/>
      <c r="W1333" s="29"/>
      <c r="X1333" s="29"/>
      <c r="Y1333" s="29"/>
      <c r="Z1333" s="29"/>
      <c r="AA1333" s="29"/>
      <c r="AB1333" s="29"/>
      <c r="AC1333" s="29"/>
      <c r="AD1333" s="29"/>
      <c r="AE1333" s="29"/>
      <c r="AF1333" s="29"/>
    </row>
    <row r="1334">
      <c r="A1334" s="31">
        <v>1333.0</v>
      </c>
      <c r="B1334" s="35"/>
      <c r="C1334" s="35"/>
      <c r="D1334" s="35"/>
      <c r="E1334" s="35"/>
      <c r="F1334" s="35"/>
      <c r="G1334" s="35"/>
      <c r="H1334" s="33"/>
      <c r="I1334" s="35"/>
      <c r="J1334" s="33"/>
      <c r="K1334" s="34"/>
      <c r="L1334" s="35"/>
      <c r="M1334" s="35"/>
      <c r="N1334" s="35"/>
      <c r="O1334" s="35"/>
      <c r="P1334" s="33"/>
      <c r="Q1334" s="33"/>
      <c r="R1334" s="33"/>
      <c r="S1334" s="35"/>
      <c r="T1334" s="33"/>
      <c r="U1334" s="35"/>
      <c r="V1334" s="35"/>
      <c r="W1334" s="29"/>
      <c r="X1334" s="29"/>
      <c r="Y1334" s="29"/>
      <c r="Z1334" s="29"/>
      <c r="AA1334" s="29"/>
      <c r="AB1334" s="29"/>
      <c r="AC1334" s="29"/>
      <c r="AD1334" s="29"/>
      <c r="AE1334" s="29"/>
      <c r="AF1334" s="29"/>
    </row>
    <row r="1335">
      <c r="A1335" s="31">
        <v>1334.0</v>
      </c>
      <c r="B1335" s="35"/>
      <c r="C1335" s="35"/>
      <c r="D1335" s="35"/>
      <c r="E1335" s="35"/>
      <c r="F1335" s="35"/>
      <c r="G1335" s="35"/>
      <c r="H1335" s="33"/>
      <c r="I1335" s="35"/>
      <c r="J1335" s="33"/>
      <c r="K1335" s="34"/>
      <c r="L1335" s="35"/>
      <c r="M1335" s="35"/>
      <c r="N1335" s="35"/>
      <c r="O1335" s="35"/>
      <c r="P1335" s="33"/>
      <c r="Q1335" s="33"/>
      <c r="R1335" s="33"/>
      <c r="S1335" s="35"/>
      <c r="T1335" s="33"/>
      <c r="U1335" s="35"/>
      <c r="V1335" s="35"/>
      <c r="W1335" s="29"/>
      <c r="X1335" s="29"/>
      <c r="Y1335" s="29"/>
      <c r="Z1335" s="29"/>
      <c r="AA1335" s="29"/>
      <c r="AB1335" s="29"/>
      <c r="AC1335" s="29"/>
      <c r="AD1335" s="29"/>
      <c r="AE1335" s="29"/>
      <c r="AF1335" s="29"/>
    </row>
    <row r="1336">
      <c r="A1336" s="31">
        <v>1335.0</v>
      </c>
      <c r="B1336" s="35"/>
      <c r="C1336" s="35"/>
      <c r="D1336" s="35"/>
      <c r="E1336" s="35"/>
      <c r="F1336" s="35"/>
      <c r="G1336" s="35"/>
      <c r="H1336" s="33"/>
      <c r="I1336" s="35"/>
      <c r="J1336" s="33"/>
      <c r="K1336" s="34"/>
      <c r="L1336" s="35"/>
      <c r="M1336" s="35"/>
      <c r="N1336" s="35"/>
      <c r="O1336" s="35"/>
      <c r="P1336" s="33"/>
      <c r="Q1336" s="33"/>
      <c r="R1336" s="33"/>
      <c r="S1336" s="35"/>
      <c r="T1336" s="33"/>
      <c r="U1336" s="35"/>
      <c r="V1336" s="35"/>
      <c r="W1336" s="29"/>
      <c r="X1336" s="29"/>
      <c r="Y1336" s="29"/>
      <c r="Z1336" s="29"/>
      <c r="AA1336" s="29"/>
      <c r="AB1336" s="29"/>
      <c r="AC1336" s="29"/>
      <c r="AD1336" s="29"/>
      <c r="AE1336" s="29"/>
      <c r="AF1336" s="29"/>
    </row>
    <row r="1337">
      <c r="A1337" s="31">
        <v>1336.0</v>
      </c>
      <c r="B1337" s="35"/>
      <c r="C1337" s="35"/>
      <c r="D1337" s="35"/>
      <c r="E1337" s="35"/>
      <c r="F1337" s="35"/>
      <c r="G1337" s="35"/>
      <c r="H1337" s="33"/>
      <c r="I1337" s="35"/>
      <c r="J1337" s="33"/>
      <c r="K1337" s="34"/>
      <c r="L1337" s="35"/>
      <c r="M1337" s="35"/>
      <c r="N1337" s="35"/>
      <c r="O1337" s="35"/>
      <c r="P1337" s="33"/>
      <c r="Q1337" s="33"/>
      <c r="R1337" s="33"/>
      <c r="S1337" s="35"/>
      <c r="T1337" s="33"/>
      <c r="U1337" s="35"/>
      <c r="V1337" s="35"/>
      <c r="W1337" s="29"/>
      <c r="X1337" s="29"/>
      <c r="Y1337" s="29"/>
      <c r="Z1337" s="29"/>
      <c r="AA1337" s="29"/>
      <c r="AB1337" s="29"/>
      <c r="AC1337" s="29"/>
      <c r="AD1337" s="29"/>
      <c r="AE1337" s="29"/>
      <c r="AF1337" s="29"/>
    </row>
    <row r="1338">
      <c r="A1338" s="31">
        <v>1337.0</v>
      </c>
      <c r="B1338" s="35"/>
      <c r="C1338" s="35"/>
      <c r="D1338" s="35"/>
      <c r="E1338" s="35"/>
      <c r="F1338" s="35"/>
      <c r="G1338" s="35"/>
      <c r="H1338" s="33"/>
      <c r="I1338" s="35"/>
      <c r="J1338" s="33"/>
      <c r="K1338" s="34"/>
      <c r="L1338" s="35"/>
      <c r="M1338" s="35"/>
      <c r="N1338" s="35"/>
      <c r="O1338" s="35"/>
      <c r="P1338" s="33"/>
      <c r="Q1338" s="33"/>
      <c r="R1338" s="33"/>
      <c r="S1338" s="35"/>
      <c r="T1338" s="33"/>
      <c r="U1338" s="35"/>
      <c r="V1338" s="35"/>
      <c r="W1338" s="29"/>
      <c r="X1338" s="29"/>
      <c r="Y1338" s="29"/>
      <c r="Z1338" s="29"/>
      <c r="AA1338" s="29"/>
      <c r="AB1338" s="29"/>
      <c r="AC1338" s="29"/>
      <c r="AD1338" s="29"/>
      <c r="AE1338" s="29"/>
      <c r="AF1338" s="29"/>
    </row>
    <row r="1339">
      <c r="A1339" s="31">
        <v>1338.0</v>
      </c>
      <c r="B1339" s="35"/>
      <c r="C1339" s="35"/>
      <c r="D1339" s="35"/>
      <c r="E1339" s="35"/>
      <c r="F1339" s="35"/>
      <c r="G1339" s="35"/>
      <c r="H1339" s="33"/>
      <c r="I1339" s="35"/>
      <c r="J1339" s="33"/>
      <c r="K1339" s="34"/>
      <c r="L1339" s="35"/>
      <c r="M1339" s="35"/>
      <c r="N1339" s="35"/>
      <c r="O1339" s="35"/>
      <c r="P1339" s="33"/>
      <c r="Q1339" s="33"/>
      <c r="R1339" s="33"/>
      <c r="S1339" s="35"/>
      <c r="T1339" s="33"/>
      <c r="U1339" s="35"/>
      <c r="V1339" s="35"/>
      <c r="W1339" s="29"/>
      <c r="X1339" s="29"/>
      <c r="Y1339" s="29"/>
      <c r="Z1339" s="29"/>
      <c r="AA1339" s="29"/>
      <c r="AB1339" s="29"/>
      <c r="AC1339" s="29"/>
      <c r="AD1339" s="29"/>
      <c r="AE1339" s="29"/>
      <c r="AF1339" s="29"/>
    </row>
    <row r="1340">
      <c r="A1340" s="31">
        <v>1339.0</v>
      </c>
      <c r="B1340" s="35"/>
      <c r="C1340" s="35"/>
      <c r="D1340" s="35"/>
      <c r="E1340" s="35"/>
      <c r="F1340" s="35"/>
      <c r="G1340" s="35"/>
      <c r="H1340" s="33"/>
      <c r="I1340" s="35"/>
      <c r="J1340" s="33"/>
      <c r="K1340" s="34"/>
      <c r="L1340" s="35"/>
      <c r="M1340" s="35"/>
      <c r="N1340" s="35"/>
      <c r="O1340" s="35"/>
      <c r="P1340" s="33"/>
      <c r="Q1340" s="33"/>
      <c r="R1340" s="33"/>
      <c r="S1340" s="35"/>
      <c r="T1340" s="33"/>
      <c r="U1340" s="35"/>
      <c r="V1340" s="35"/>
      <c r="W1340" s="29"/>
      <c r="X1340" s="29"/>
      <c r="Y1340" s="29"/>
      <c r="Z1340" s="29"/>
      <c r="AA1340" s="29"/>
      <c r="AB1340" s="29"/>
      <c r="AC1340" s="29"/>
      <c r="AD1340" s="29"/>
      <c r="AE1340" s="29"/>
      <c r="AF1340" s="29"/>
    </row>
    <row r="1341">
      <c r="A1341" s="31">
        <v>1340.0</v>
      </c>
      <c r="B1341" s="35"/>
      <c r="C1341" s="35"/>
      <c r="D1341" s="35"/>
      <c r="E1341" s="35"/>
      <c r="F1341" s="35"/>
      <c r="G1341" s="35"/>
      <c r="H1341" s="33"/>
      <c r="I1341" s="35"/>
      <c r="J1341" s="33"/>
      <c r="K1341" s="34"/>
      <c r="L1341" s="35"/>
      <c r="M1341" s="35"/>
      <c r="N1341" s="35"/>
      <c r="O1341" s="35"/>
      <c r="P1341" s="33"/>
      <c r="Q1341" s="33"/>
      <c r="R1341" s="33"/>
      <c r="S1341" s="35"/>
      <c r="T1341" s="33"/>
      <c r="U1341" s="35"/>
      <c r="V1341" s="35"/>
      <c r="W1341" s="29"/>
      <c r="X1341" s="29"/>
      <c r="Y1341" s="29"/>
      <c r="Z1341" s="29"/>
      <c r="AA1341" s="29"/>
      <c r="AB1341" s="29"/>
      <c r="AC1341" s="29"/>
      <c r="AD1341" s="29"/>
      <c r="AE1341" s="29"/>
      <c r="AF1341" s="29"/>
    </row>
    <row r="1342">
      <c r="A1342" s="31">
        <v>1341.0</v>
      </c>
      <c r="B1342" s="35"/>
      <c r="C1342" s="35"/>
      <c r="D1342" s="35"/>
      <c r="E1342" s="35"/>
      <c r="F1342" s="35"/>
      <c r="G1342" s="35"/>
      <c r="H1342" s="33"/>
      <c r="I1342" s="35"/>
      <c r="J1342" s="33"/>
      <c r="K1342" s="34"/>
      <c r="L1342" s="35"/>
      <c r="M1342" s="35"/>
      <c r="N1342" s="35"/>
      <c r="O1342" s="35"/>
      <c r="P1342" s="33"/>
      <c r="Q1342" s="33"/>
      <c r="R1342" s="33"/>
      <c r="S1342" s="35"/>
      <c r="T1342" s="33"/>
      <c r="U1342" s="35"/>
      <c r="V1342" s="35"/>
      <c r="W1342" s="29"/>
      <c r="X1342" s="29"/>
      <c r="Y1342" s="29"/>
      <c r="Z1342" s="29"/>
      <c r="AA1342" s="29"/>
      <c r="AB1342" s="29"/>
      <c r="AC1342" s="29"/>
      <c r="AD1342" s="29"/>
      <c r="AE1342" s="29"/>
      <c r="AF1342" s="29"/>
    </row>
    <row r="1343">
      <c r="A1343" s="31">
        <v>1342.0</v>
      </c>
      <c r="B1343" s="35"/>
      <c r="C1343" s="35"/>
      <c r="D1343" s="35"/>
      <c r="E1343" s="35"/>
      <c r="F1343" s="35"/>
      <c r="G1343" s="35"/>
      <c r="H1343" s="33"/>
      <c r="I1343" s="35"/>
      <c r="J1343" s="33"/>
      <c r="K1343" s="34"/>
      <c r="L1343" s="35"/>
      <c r="M1343" s="35"/>
      <c r="N1343" s="35"/>
      <c r="O1343" s="35"/>
      <c r="P1343" s="33"/>
      <c r="Q1343" s="33"/>
      <c r="R1343" s="33"/>
      <c r="S1343" s="35"/>
      <c r="T1343" s="33"/>
      <c r="U1343" s="35"/>
      <c r="V1343" s="35"/>
      <c r="W1343" s="29"/>
      <c r="X1343" s="29"/>
      <c r="Y1343" s="29"/>
      <c r="Z1343" s="29"/>
      <c r="AA1343" s="29"/>
      <c r="AB1343" s="29"/>
      <c r="AC1343" s="29"/>
      <c r="AD1343" s="29"/>
      <c r="AE1343" s="29"/>
      <c r="AF1343" s="29"/>
    </row>
    <row r="1344">
      <c r="A1344" s="31">
        <v>1343.0</v>
      </c>
      <c r="B1344" s="35"/>
      <c r="C1344" s="35"/>
      <c r="D1344" s="35"/>
      <c r="E1344" s="35"/>
      <c r="F1344" s="35"/>
      <c r="G1344" s="35"/>
      <c r="H1344" s="33"/>
      <c r="I1344" s="35"/>
      <c r="J1344" s="33"/>
      <c r="K1344" s="34"/>
      <c r="L1344" s="35"/>
      <c r="M1344" s="35"/>
      <c r="N1344" s="35"/>
      <c r="O1344" s="35"/>
      <c r="P1344" s="33"/>
      <c r="Q1344" s="33"/>
      <c r="R1344" s="33"/>
      <c r="S1344" s="35"/>
      <c r="T1344" s="33"/>
      <c r="U1344" s="35"/>
      <c r="V1344" s="35"/>
      <c r="W1344" s="29"/>
      <c r="X1344" s="29"/>
      <c r="Y1344" s="29"/>
      <c r="Z1344" s="29"/>
      <c r="AA1344" s="29"/>
      <c r="AB1344" s="29"/>
      <c r="AC1344" s="29"/>
      <c r="AD1344" s="29"/>
      <c r="AE1344" s="29"/>
      <c r="AF1344" s="29"/>
    </row>
    <row r="1345">
      <c r="A1345" s="31">
        <v>1344.0</v>
      </c>
      <c r="B1345" s="35"/>
      <c r="C1345" s="35"/>
      <c r="D1345" s="35"/>
      <c r="E1345" s="35"/>
      <c r="F1345" s="35"/>
      <c r="G1345" s="35"/>
      <c r="H1345" s="33"/>
      <c r="I1345" s="35"/>
      <c r="J1345" s="33"/>
      <c r="K1345" s="34"/>
      <c r="L1345" s="35"/>
      <c r="M1345" s="35"/>
      <c r="N1345" s="35"/>
      <c r="O1345" s="35"/>
      <c r="P1345" s="33"/>
      <c r="Q1345" s="33"/>
      <c r="R1345" s="33"/>
      <c r="S1345" s="35"/>
      <c r="T1345" s="33"/>
      <c r="U1345" s="35"/>
      <c r="V1345" s="35"/>
      <c r="W1345" s="29"/>
      <c r="X1345" s="29"/>
      <c r="Y1345" s="29"/>
      <c r="Z1345" s="29"/>
      <c r="AA1345" s="29"/>
      <c r="AB1345" s="29"/>
      <c r="AC1345" s="29"/>
      <c r="AD1345" s="29"/>
      <c r="AE1345" s="29"/>
      <c r="AF1345" s="29"/>
    </row>
    <row r="1346">
      <c r="A1346" s="31">
        <v>1345.0</v>
      </c>
      <c r="B1346" s="35"/>
      <c r="C1346" s="35"/>
      <c r="D1346" s="35"/>
      <c r="E1346" s="35"/>
      <c r="F1346" s="35"/>
      <c r="G1346" s="35"/>
      <c r="H1346" s="33"/>
      <c r="I1346" s="35"/>
      <c r="J1346" s="33"/>
      <c r="K1346" s="34"/>
      <c r="L1346" s="35"/>
      <c r="M1346" s="35"/>
      <c r="N1346" s="35"/>
      <c r="O1346" s="35"/>
      <c r="P1346" s="33"/>
      <c r="Q1346" s="33"/>
      <c r="R1346" s="33"/>
      <c r="S1346" s="35"/>
      <c r="T1346" s="33"/>
      <c r="U1346" s="35"/>
      <c r="V1346" s="35"/>
      <c r="W1346" s="29"/>
      <c r="X1346" s="29"/>
      <c r="Y1346" s="29"/>
      <c r="Z1346" s="29"/>
      <c r="AA1346" s="29"/>
      <c r="AB1346" s="29"/>
      <c r="AC1346" s="29"/>
      <c r="AD1346" s="29"/>
      <c r="AE1346" s="29"/>
      <c r="AF1346" s="29"/>
    </row>
    <row r="1347">
      <c r="A1347" s="31">
        <v>1346.0</v>
      </c>
      <c r="B1347" s="35"/>
      <c r="C1347" s="35"/>
      <c r="D1347" s="35"/>
      <c r="E1347" s="35"/>
      <c r="F1347" s="35"/>
      <c r="G1347" s="35"/>
      <c r="H1347" s="33"/>
      <c r="I1347" s="35"/>
      <c r="J1347" s="33"/>
      <c r="K1347" s="34"/>
      <c r="L1347" s="35"/>
      <c r="M1347" s="35"/>
      <c r="N1347" s="35"/>
      <c r="O1347" s="35"/>
      <c r="P1347" s="33"/>
      <c r="Q1347" s="33"/>
      <c r="R1347" s="33"/>
      <c r="S1347" s="35"/>
      <c r="T1347" s="33"/>
      <c r="U1347" s="35"/>
      <c r="V1347" s="35"/>
      <c r="W1347" s="29"/>
      <c r="X1347" s="29"/>
      <c r="Y1347" s="29"/>
      <c r="Z1347" s="29"/>
      <c r="AA1347" s="29"/>
      <c r="AB1347" s="29"/>
      <c r="AC1347" s="29"/>
      <c r="AD1347" s="29"/>
      <c r="AE1347" s="29"/>
      <c r="AF1347" s="29"/>
    </row>
    <row r="1348">
      <c r="A1348" s="31">
        <v>1347.0</v>
      </c>
      <c r="B1348" s="35"/>
      <c r="C1348" s="35"/>
      <c r="D1348" s="35"/>
      <c r="E1348" s="35"/>
      <c r="F1348" s="35"/>
      <c r="G1348" s="35"/>
      <c r="H1348" s="33"/>
      <c r="I1348" s="35"/>
      <c r="J1348" s="33"/>
      <c r="K1348" s="34"/>
      <c r="L1348" s="35"/>
      <c r="M1348" s="35"/>
      <c r="N1348" s="35"/>
      <c r="O1348" s="35"/>
      <c r="P1348" s="33"/>
      <c r="Q1348" s="33"/>
      <c r="R1348" s="33"/>
      <c r="S1348" s="35"/>
      <c r="T1348" s="33"/>
      <c r="U1348" s="35"/>
      <c r="V1348" s="35"/>
      <c r="W1348" s="29"/>
      <c r="X1348" s="29"/>
      <c r="Y1348" s="29"/>
      <c r="Z1348" s="29"/>
      <c r="AA1348" s="29"/>
      <c r="AB1348" s="29"/>
      <c r="AC1348" s="29"/>
      <c r="AD1348" s="29"/>
      <c r="AE1348" s="29"/>
      <c r="AF1348" s="29"/>
    </row>
    <row r="1349">
      <c r="A1349" s="31">
        <v>1348.0</v>
      </c>
      <c r="B1349" s="35"/>
      <c r="C1349" s="35"/>
      <c r="D1349" s="35"/>
      <c r="E1349" s="35"/>
      <c r="F1349" s="35"/>
      <c r="G1349" s="35"/>
      <c r="H1349" s="33"/>
      <c r="I1349" s="35"/>
      <c r="J1349" s="33"/>
      <c r="K1349" s="34"/>
      <c r="L1349" s="35"/>
      <c r="M1349" s="35"/>
      <c r="N1349" s="35"/>
      <c r="O1349" s="35"/>
      <c r="P1349" s="33"/>
      <c r="Q1349" s="33"/>
      <c r="R1349" s="33"/>
      <c r="S1349" s="35"/>
      <c r="T1349" s="33"/>
      <c r="U1349" s="35"/>
      <c r="V1349" s="35"/>
      <c r="W1349" s="29"/>
      <c r="X1349" s="29"/>
      <c r="Y1349" s="29"/>
      <c r="Z1349" s="29"/>
      <c r="AA1349" s="29"/>
      <c r="AB1349" s="29"/>
      <c r="AC1349" s="29"/>
      <c r="AD1349" s="29"/>
      <c r="AE1349" s="29"/>
      <c r="AF1349" s="29"/>
    </row>
    <row r="1350">
      <c r="A1350" s="31">
        <v>1349.0</v>
      </c>
      <c r="B1350" s="35"/>
      <c r="C1350" s="35"/>
      <c r="D1350" s="35"/>
      <c r="E1350" s="35"/>
      <c r="F1350" s="35"/>
      <c r="G1350" s="35"/>
      <c r="H1350" s="33"/>
      <c r="I1350" s="35"/>
      <c r="J1350" s="33"/>
      <c r="K1350" s="34"/>
      <c r="L1350" s="35"/>
      <c r="M1350" s="35"/>
      <c r="N1350" s="35"/>
      <c r="O1350" s="35"/>
      <c r="P1350" s="33"/>
      <c r="Q1350" s="33"/>
      <c r="R1350" s="33"/>
      <c r="S1350" s="35"/>
      <c r="T1350" s="33"/>
      <c r="U1350" s="35"/>
      <c r="V1350" s="35"/>
      <c r="W1350" s="29"/>
      <c r="X1350" s="29"/>
      <c r="Y1350" s="29"/>
      <c r="Z1350" s="29"/>
      <c r="AA1350" s="29"/>
      <c r="AB1350" s="29"/>
      <c r="AC1350" s="29"/>
      <c r="AD1350" s="29"/>
      <c r="AE1350" s="29"/>
      <c r="AF1350" s="29"/>
    </row>
    <row r="1351">
      <c r="A1351" s="31">
        <v>1350.0</v>
      </c>
      <c r="B1351" s="35"/>
      <c r="C1351" s="35"/>
      <c r="D1351" s="35"/>
      <c r="E1351" s="35"/>
      <c r="F1351" s="35"/>
      <c r="G1351" s="35"/>
      <c r="H1351" s="33"/>
      <c r="I1351" s="35"/>
      <c r="J1351" s="33"/>
      <c r="K1351" s="34"/>
      <c r="L1351" s="35"/>
      <c r="M1351" s="35"/>
      <c r="N1351" s="35"/>
      <c r="O1351" s="35"/>
      <c r="P1351" s="33"/>
      <c r="Q1351" s="33"/>
      <c r="R1351" s="33"/>
      <c r="S1351" s="35"/>
      <c r="T1351" s="33"/>
      <c r="U1351" s="35"/>
      <c r="V1351" s="35"/>
      <c r="W1351" s="29"/>
      <c r="X1351" s="29"/>
      <c r="Y1351" s="29"/>
      <c r="Z1351" s="29"/>
      <c r="AA1351" s="29"/>
      <c r="AB1351" s="29"/>
      <c r="AC1351" s="29"/>
      <c r="AD1351" s="29"/>
      <c r="AE1351" s="29"/>
      <c r="AF1351" s="29"/>
    </row>
    <row r="1352">
      <c r="A1352" s="31">
        <v>1351.0</v>
      </c>
      <c r="B1352" s="35"/>
      <c r="C1352" s="35"/>
      <c r="D1352" s="35"/>
      <c r="E1352" s="35"/>
      <c r="F1352" s="35"/>
      <c r="G1352" s="35"/>
      <c r="H1352" s="33"/>
      <c r="I1352" s="35"/>
      <c r="J1352" s="33"/>
      <c r="K1352" s="34"/>
      <c r="L1352" s="35"/>
      <c r="M1352" s="35"/>
      <c r="N1352" s="35"/>
      <c r="O1352" s="35"/>
      <c r="P1352" s="33"/>
      <c r="Q1352" s="33"/>
      <c r="R1352" s="33"/>
      <c r="S1352" s="35"/>
      <c r="T1352" s="33"/>
      <c r="U1352" s="35"/>
      <c r="V1352" s="35"/>
      <c r="W1352" s="29"/>
      <c r="X1352" s="29"/>
      <c r="Y1352" s="29"/>
      <c r="Z1352" s="29"/>
      <c r="AA1352" s="29"/>
      <c r="AB1352" s="29"/>
      <c r="AC1352" s="29"/>
      <c r="AD1352" s="29"/>
      <c r="AE1352" s="29"/>
      <c r="AF1352" s="29"/>
    </row>
    <row r="1353">
      <c r="A1353" s="31">
        <v>1352.0</v>
      </c>
      <c r="B1353" s="35"/>
      <c r="C1353" s="35"/>
      <c r="D1353" s="35"/>
      <c r="E1353" s="35"/>
      <c r="F1353" s="35"/>
      <c r="G1353" s="35"/>
      <c r="H1353" s="33"/>
      <c r="I1353" s="35"/>
      <c r="J1353" s="33"/>
      <c r="K1353" s="34"/>
      <c r="L1353" s="35"/>
      <c r="M1353" s="35"/>
      <c r="N1353" s="35"/>
      <c r="O1353" s="35"/>
      <c r="P1353" s="33"/>
      <c r="Q1353" s="33"/>
      <c r="R1353" s="33"/>
      <c r="S1353" s="35"/>
      <c r="T1353" s="33"/>
      <c r="U1353" s="35"/>
      <c r="V1353" s="35"/>
      <c r="W1353" s="29"/>
      <c r="X1353" s="29"/>
      <c r="Y1353" s="29"/>
      <c r="Z1353" s="29"/>
      <c r="AA1353" s="29"/>
      <c r="AB1353" s="29"/>
      <c r="AC1353" s="29"/>
      <c r="AD1353" s="29"/>
      <c r="AE1353" s="29"/>
      <c r="AF1353" s="29"/>
    </row>
    <row r="1354">
      <c r="A1354" s="31">
        <v>1353.0</v>
      </c>
      <c r="B1354" s="35"/>
      <c r="C1354" s="35"/>
      <c r="D1354" s="35"/>
      <c r="E1354" s="35"/>
      <c r="F1354" s="35"/>
      <c r="G1354" s="35"/>
      <c r="H1354" s="33"/>
      <c r="I1354" s="35"/>
      <c r="J1354" s="33"/>
      <c r="K1354" s="34"/>
      <c r="L1354" s="35"/>
      <c r="M1354" s="35"/>
      <c r="N1354" s="35"/>
      <c r="O1354" s="35"/>
      <c r="P1354" s="33"/>
      <c r="Q1354" s="33"/>
      <c r="R1354" s="33"/>
      <c r="S1354" s="35"/>
      <c r="T1354" s="33"/>
      <c r="U1354" s="35"/>
      <c r="V1354" s="35"/>
      <c r="W1354" s="29"/>
      <c r="X1354" s="29"/>
      <c r="Y1354" s="29"/>
      <c r="Z1354" s="29"/>
      <c r="AA1354" s="29"/>
      <c r="AB1354" s="29"/>
      <c r="AC1354" s="29"/>
      <c r="AD1354" s="29"/>
      <c r="AE1354" s="29"/>
      <c r="AF1354" s="29"/>
    </row>
    <row r="1355">
      <c r="A1355" s="31">
        <v>1354.0</v>
      </c>
      <c r="B1355" s="35"/>
      <c r="C1355" s="35"/>
      <c r="D1355" s="35"/>
      <c r="E1355" s="35"/>
      <c r="F1355" s="35"/>
      <c r="G1355" s="35"/>
      <c r="H1355" s="33"/>
      <c r="I1355" s="35"/>
      <c r="J1355" s="33"/>
      <c r="K1355" s="34"/>
      <c r="L1355" s="35"/>
      <c r="M1355" s="35"/>
      <c r="N1355" s="35"/>
      <c r="O1355" s="35"/>
      <c r="P1355" s="33"/>
      <c r="Q1355" s="33"/>
      <c r="R1355" s="33"/>
      <c r="S1355" s="35"/>
      <c r="T1355" s="33"/>
      <c r="U1355" s="35"/>
      <c r="V1355" s="35"/>
      <c r="W1355" s="29"/>
      <c r="X1355" s="29"/>
      <c r="Y1355" s="29"/>
      <c r="Z1355" s="29"/>
      <c r="AA1355" s="29"/>
      <c r="AB1355" s="29"/>
      <c r="AC1355" s="29"/>
      <c r="AD1355" s="29"/>
      <c r="AE1355" s="29"/>
      <c r="AF1355" s="29"/>
    </row>
    <row r="1356">
      <c r="A1356" s="31">
        <v>1355.0</v>
      </c>
      <c r="B1356" s="35"/>
      <c r="C1356" s="35"/>
      <c r="D1356" s="35"/>
      <c r="E1356" s="35"/>
      <c r="F1356" s="35"/>
      <c r="G1356" s="35"/>
      <c r="H1356" s="33"/>
      <c r="I1356" s="35"/>
      <c r="J1356" s="33"/>
      <c r="K1356" s="34"/>
      <c r="L1356" s="35"/>
      <c r="M1356" s="35"/>
      <c r="N1356" s="35"/>
      <c r="O1356" s="35"/>
      <c r="P1356" s="33"/>
      <c r="Q1356" s="33"/>
      <c r="R1356" s="33"/>
      <c r="S1356" s="35"/>
      <c r="T1356" s="33"/>
      <c r="U1356" s="35"/>
      <c r="V1356" s="35"/>
      <c r="W1356" s="29"/>
      <c r="X1356" s="29"/>
      <c r="Y1356" s="29"/>
      <c r="Z1356" s="29"/>
      <c r="AA1356" s="29"/>
      <c r="AB1356" s="29"/>
      <c r="AC1356" s="29"/>
      <c r="AD1356" s="29"/>
      <c r="AE1356" s="29"/>
      <c r="AF1356" s="29"/>
    </row>
    <row r="1357">
      <c r="A1357" s="31">
        <v>1356.0</v>
      </c>
      <c r="B1357" s="35"/>
      <c r="C1357" s="35"/>
      <c r="D1357" s="35"/>
      <c r="E1357" s="35"/>
      <c r="F1357" s="35"/>
      <c r="G1357" s="35"/>
      <c r="H1357" s="33"/>
      <c r="I1357" s="35"/>
      <c r="J1357" s="33"/>
      <c r="K1357" s="34"/>
      <c r="L1357" s="35"/>
      <c r="M1357" s="35"/>
      <c r="N1357" s="35"/>
      <c r="O1357" s="35"/>
      <c r="P1357" s="33"/>
      <c r="Q1357" s="33"/>
      <c r="R1357" s="33"/>
      <c r="S1357" s="35"/>
      <c r="T1357" s="33"/>
      <c r="U1357" s="35"/>
      <c r="V1357" s="35"/>
      <c r="W1357" s="29"/>
      <c r="X1357" s="29"/>
      <c r="Y1357" s="29"/>
      <c r="Z1357" s="29"/>
      <c r="AA1357" s="29"/>
      <c r="AB1357" s="29"/>
      <c r="AC1357" s="29"/>
      <c r="AD1357" s="29"/>
      <c r="AE1357" s="29"/>
      <c r="AF1357" s="29"/>
    </row>
    <row r="1358">
      <c r="A1358" s="31">
        <v>1357.0</v>
      </c>
      <c r="B1358" s="35"/>
      <c r="C1358" s="35"/>
      <c r="D1358" s="35"/>
      <c r="E1358" s="35"/>
      <c r="F1358" s="35"/>
      <c r="G1358" s="35"/>
      <c r="H1358" s="33"/>
      <c r="I1358" s="35"/>
      <c r="J1358" s="33"/>
      <c r="K1358" s="34"/>
      <c r="L1358" s="35"/>
      <c r="M1358" s="35"/>
      <c r="N1358" s="35"/>
      <c r="O1358" s="35"/>
      <c r="P1358" s="33"/>
      <c r="Q1358" s="33"/>
      <c r="R1358" s="33"/>
      <c r="S1358" s="35"/>
      <c r="T1358" s="33"/>
      <c r="U1358" s="35"/>
      <c r="V1358" s="35"/>
      <c r="W1358" s="29"/>
      <c r="X1358" s="29"/>
      <c r="Y1358" s="29"/>
      <c r="Z1358" s="29"/>
      <c r="AA1358" s="29"/>
      <c r="AB1358" s="29"/>
      <c r="AC1358" s="29"/>
      <c r="AD1358" s="29"/>
      <c r="AE1358" s="29"/>
      <c r="AF1358" s="29"/>
    </row>
    <row r="1359">
      <c r="A1359" s="31">
        <v>1358.0</v>
      </c>
      <c r="B1359" s="35"/>
      <c r="C1359" s="35"/>
      <c r="D1359" s="35"/>
      <c r="E1359" s="35"/>
      <c r="F1359" s="35"/>
      <c r="G1359" s="35"/>
      <c r="H1359" s="33"/>
      <c r="I1359" s="35"/>
      <c r="J1359" s="33"/>
      <c r="K1359" s="34"/>
      <c r="L1359" s="35"/>
      <c r="M1359" s="35"/>
      <c r="N1359" s="35"/>
      <c r="O1359" s="35"/>
      <c r="P1359" s="33"/>
      <c r="Q1359" s="33"/>
      <c r="R1359" s="33"/>
      <c r="S1359" s="35"/>
      <c r="T1359" s="33"/>
      <c r="U1359" s="35"/>
      <c r="V1359" s="35"/>
      <c r="W1359" s="29"/>
      <c r="X1359" s="29"/>
      <c r="Y1359" s="29"/>
      <c r="Z1359" s="29"/>
      <c r="AA1359" s="29"/>
      <c r="AB1359" s="29"/>
      <c r="AC1359" s="29"/>
      <c r="AD1359" s="29"/>
      <c r="AE1359" s="29"/>
      <c r="AF1359" s="29"/>
    </row>
    <row r="1360">
      <c r="A1360" s="31">
        <v>1359.0</v>
      </c>
      <c r="B1360" s="35"/>
      <c r="C1360" s="35"/>
      <c r="D1360" s="35"/>
      <c r="E1360" s="35"/>
      <c r="F1360" s="35"/>
      <c r="G1360" s="35"/>
      <c r="H1360" s="33"/>
      <c r="I1360" s="35"/>
      <c r="J1360" s="33"/>
      <c r="K1360" s="34"/>
      <c r="L1360" s="35"/>
      <c r="M1360" s="35"/>
      <c r="N1360" s="35"/>
      <c r="O1360" s="35"/>
      <c r="P1360" s="33"/>
      <c r="Q1360" s="33"/>
      <c r="R1360" s="33"/>
      <c r="S1360" s="35"/>
      <c r="T1360" s="33"/>
      <c r="U1360" s="35"/>
      <c r="V1360" s="35"/>
      <c r="W1360" s="29"/>
      <c r="X1360" s="29"/>
      <c r="Y1360" s="29"/>
      <c r="Z1360" s="29"/>
      <c r="AA1360" s="29"/>
      <c r="AB1360" s="29"/>
      <c r="AC1360" s="29"/>
      <c r="AD1360" s="29"/>
      <c r="AE1360" s="29"/>
      <c r="AF1360" s="29"/>
    </row>
    <row r="1361">
      <c r="A1361" s="31">
        <v>1360.0</v>
      </c>
      <c r="B1361" s="35"/>
      <c r="C1361" s="35"/>
      <c r="D1361" s="35"/>
      <c r="E1361" s="35"/>
      <c r="F1361" s="35"/>
      <c r="G1361" s="35"/>
      <c r="H1361" s="33"/>
      <c r="I1361" s="35"/>
      <c r="J1361" s="33"/>
      <c r="K1361" s="34"/>
      <c r="L1361" s="35"/>
      <c r="M1361" s="35"/>
      <c r="N1361" s="35"/>
      <c r="O1361" s="35"/>
      <c r="P1361" s="33"/>
      <c r="Q1361" s="33"/>
      <c r="R1361" s="33"/>
      <c r="S1361" s="35"/>
      <c r="T1361" s="33"/>
      <c r="U1361" s="35"/>
      <c r="V1361" s="35"/>
      <c r="W1361" s="29"/>
      <c r="X1361" s="29"/>
      <c r="Y1361" s="29"/>
      <c r="Z1361" s="29"/>
      <c r="AA1361" s="29"/>
      <c r="AB1361" s="29"/>
      <c r="AC1361" s="29"/>
      <c r="AD1361" s="29"/>
      <c r="AE1361" s="29"/>
      <c r="AF1361" s="29"/>
    </row>
    <row r="1362">
      <c r="A1362" s="31">
        <v>1361.0</v>
      </c>
      <c r="B1362" s="35"/>
      <c r="C1362" s="35"/>
      <c r="D1362" s="35"/>
      <c r="E1362" s="35"/>
      <c r="F1362" s="35"/>
      <c r="G1362" s="35"/>
      <c r="H1362" s="33"/>
      <c r="I1362" s="35"/>
      <c r="J1362" s="33"/>
      <c r="K1362" s="34"/>
      <c r="L1362" s="35"/>
      <c r="M1362" s="35"/>
      <c r="N1362" s="35"/>
      <c r="O1362" s="35"/>
      <c r="P1362" s="33"/>
      <c r="Q1362" s="33"/>
      <c r="R1362" s="33"/>
      <c r="S1362" s="35"/>
      <c r="T1362" s="33"/>
      <c r="U1362" s="35"/>
      <c r="V1362" s="35"/>
      <c r="W1362" s="29"/>
      <c r="X1362" s="29"/>
      <c r="Y1362" s="29"/>
      <c r="Z1362" s="29"/>
      <c r="AA1362" s="29"/>
      <c r="AB1362" s="29"/>
      <c r="AC1362" s="29"/>
      <c r="AD1362" s="29"/>
      <c r="AE1362" s="29"/>
      <c r="AF1362" s="29"/>
    </row>
    <row r="1363">
      <c r="A1363" s="31">
        <v>1362.0</v>
      </c>
      <c r="B1363" s="35"/>
      <c r="C1363" s="35"/>
      <c r="D1363" s="35"/>
      <c r="E1363" s="35"/>
      <c r="F1363" s="35"/>
      <c r="G1363" s="35"/>
      <c r="H1363" s="33"/>
      <c r="I1363" s="35"/>
      <c r="J1363" s="33"/>
      <c r="K1363" s="34"/>
      <c r="L1363" s="35"/>
      <c r="M1363" s="35"/>
      <c r="N1363" s="35"/>
      <c r="O1363" s="35"/>
      <c r="P1363" s="33"/>
      <c r="Q1363" s="33"/>
      <c r="R1363" s="33"/>
      <c r="S1363" s="35"/>
      <c r="T1363" s="33"/>
      <c r="U1363" s="35"/>
      <c r="V1363" s="35"/>
      <c r="W1363" s="29"/>
      <c r="X1363" s="29"/>
      <c r="Y1363" s="29"/>
      <c r="Z1363" s="29"/>
      <c r="AA1363" s="29"/>
      <c r="AB1363" s="29"/>
      <c r="AC1363" s="29"/>
      <c r="AD1363" s="29"/>
      <c r="AE1363" s="29"/>
      <c r="AF1363" s="29"/>
    </row>
    <row r="1364">
      <c r="A1364" s="31">
        <v>1363.0</v>
      </c>
      <c r="B1364" s="35"/>
      <c r="C1364" s="35"/>
      <c r="D1364" s="35"/>
      <c r="E1364" s="35"/>
      <c r="F1364" s="35"/>
      <c r="G1364" s="35"/>
      <c r="H1364" s="33"/>
      <c r="I1364" s="35"/>
      <c r="J1364" s="33"/>
      <c r="K1364" s="34"/>
      <c r="L1364" s="35"/>
      <c r="M1364" s="35"/>
      <c r="N1364" s="35"/>
      <c r="O1364" s="35"/>
      <c r="P1364" s="33"/>
      <c r="Q1364" s="33"/>
      <c r="R1364" s="33"/>
      <c r="S1364" s="35"/>
      <c r="T1364" s="33"/>
      <c r="U1364" s="35"/>
      <c r="V1364" s="35"/>
      <c r="W1364" s="29"/>
      <c r="X1364" s="29"/>
      <c r="Y1364" s="29"/>
      <c r="Z1364" s="29"/>
      <c r="AA1364" s="29"/>
      <c r="AB1364" s="29"/>
      <c r="AC1364" s="29"/>
      <c r="AD1364" s="29"/>
      <c r="AE1364" s="29"/>
      <c r="AF1364" s="29"/>
    </row>
    <row r="1365">
      <c r="A1365" s="31">
        <v>1364.0</v>
      </c>
      <c r="B1365" s="35"/>
      <c r="C1365" s="35"/>
      <c r="D1365" s="35"/>
      <c r="E1365" s="35"/>
      <c r="F1365" s="35"/>
      <c r="G1365" s="35"/>
      <c r="H1365" s="33"/>
      <c r="I1365" s="35"/>
      <c r="J1365" s="33"/>
      <c r="K1365" s="34"/>
      <c r="L1365" s="35"/>
      <c r="M1365" s="35"/>
      <c r="N1365" s="35"/>
      <c r="O1365" s="35"/>
      <c r="P1365" s="33"/>
      <c r="Q1365" s="33"/>
      <c r="R1365" s="33"/>
      <c r="S1365" s="35"/>
      <c r="T1365" s="33"/>
      <c r="U1365" s="35"/>
      <c r="V1365" s="35"/>
      <c r="W1365" s="29"/>
      <c r="X1365" s="29"/>
      <c r="Y1365" s="29"/>
      <c r="Z1365" s="29"/>
      <c r="AA1365" s="29"/>
      <c r="AB1365" s="29"/>
      <c r="AC1365" s="29"/>
      <c r="AD1365" s="29"/>
      <c r="AE1365" s="29"/>
      <c r="AF1365" s="29"/>
    </row>
    <row r="1366">
      <c r="A1366" s="31">
        <v>1365.0</v>
      </c>
      <c r="B1366" s="35"/>
      <c r="C1366" s="35"/>
      <c r="D1366" s="35"/>
      <c r="E1366" s="35"/>
      <c r="F1366" s="35"/>
      <c r="G1366" s="35"/>
      <c r="H1366" s="33"/>
      <c r="I1366" s="35"/>
      <c r="J1366" s="33"/>
      <c r="K1366" s="34"/>
      <c r="L1366" s="35"/>
      <c r="M1366" s="35"/>
      <c r="N1366" s="35"/>
      <c r="O1366" s="35"/>
      <c r="P1366" s="33"/>
      <c r="Q1366" s="33"/>
      <c r="R1366" s="33"/>
      <c r="S1366" s="35"/>
      <c r="T1366" s="33"/>
      <c r="U1366" s="35"/>
      <c r="V1366" s="35"/>
      <c r="W1366" s="29"/>
      <c r="X1366" s="29"/>
      <c r="Y1366" s="29"/>
      <c r="Z1366" s="29"/>
      <c r="AA1366" s="29"/>
      <c r="AB1366" s="29"/>
      <c r="AC1366" s="29"/>
      <c r="AD1366" s="29"/>
      <c r="AE1366" s="29"/>
      <c r="AF1366" s="29"/>
    </row>
    <row r="1367">
      <c r="A1367" s="31">
        <v>1366.0</v>
      </c>
      <c r="B1367" s="35"/>
      <c r="C1367" s="35"/>
      <c r="D1367" s="35"/>
      <c r="E1367" s="35"/>
      <c r="F1367" s="35"/>
      <c r="G1367" s="35"/>
      <c r="H1367" s="33"/>
      <c r="I1367" s="35"/>
      <c r="J1367" s="33"/>
      <c r="K1367" s="34"/>
      <c r="L1367" s="35"/>
      <c r="M1367" s="35"/>
      <c r="N1367" s="35"/>
      <c r="O1367" s="35"/>
      <c r="P1367" s="33"/>
      <c r="Q1367" s="33"/>
      <c r="R1367" s="33"/>
      <c r="S1367" s="35"/>
      <c r="T1367" s="33"/>
      <c r="U1367" s="35"/>
      <c r="V1367" s="35"/>
      <c r="W1367" s="29"/>
      <c r="X1367" s="29"/>
      <c r="Y1367" s="29"/>
      <c r="Z1367" s="29"/>
      <c r="AA1367" s="29"/>
      <c r="AB1367" s="29"/>
      <c r="AC1367" s="29"/>
      <c r="AD1367" s="29"/>
      <c r="AE1367" s="29"/>
      <c r="AF1367" s="29"/>
    </row>
    <row r="1368">
      <c r="A1368" s="31">
        <v>1367.0</v>
      </c>
      <c r="B1368" s="35"/>
      <c r="C1368" s="35"/>
      <c r="D1368" s="35"/>
      <c r="E1368" s="35"/>
      <c r="F1368" s="35"/>
      <c r="G1368" s="35"/>
      <c r="H1368" s="33"/>
      <c r="I1368" s="35"/>
      <c r="J1368" s="33"/>
      <c r="K1368" s="34"/>
      <c r="L1368" s="35"/>
      <c r="M1368" s="35"/>
      <c r="N1368" s="35"/>
      <c r="O1368" s="35"/>
      <c r="P1368" s="33"/>
      <c r="Q1368" s="33"/>
      <c r="R1368" s="33"/>
      <c r="S1368" s="35"/>
      <c r="T1368" s="33"/>
      <c r="U1368" s="35"/>
      <c r="V1368" s="35"/>
      <c r="W1368" s="29"/>
      <c r="X1368" s="29"/>
      <c r="Y1368" s="29"/>
      <c r="Z1368" s="29"/>
      <c r="AA1368" s="29"/>
      <c r="AB1368" s="29"/>
      <c r="AC1368" s="29"/>
      <c r="AD1368" s="29"/>
      <c r="AE1368" s="29"/>
      <c r="AF1368" s="29"/>
    </row>
    <row r="1369">
      <c r="A1369" s="31">
        <v>1368.0</v>
      </c>
      <c r="B1369" s="35"/>
      <c r="C1369" s="35"/>
      <c r="D1369" s="35"/>
      <c r="E1369" s="35"/>
      <c r="F1369" s="35"/>
      <c r="G1369" s="35"/>
      <c r="H1369" s="33"/>
      <c r="I1369" s="35"/>
      <c r="J1369" s="33"/>
      <c r="K1369" s="34"/>
      <c r="L1369" s="35"/>
      <c r="M1369" s="35"/>
      <c r="N1369" s="35"/>
      <c r="O1369" s="35"/>
      <c r="P1369" s="33"/>
      <c r="Q1369" s="33"/>
      <c r="R1369" s="33"/>
      <c r="S1369" s="35"/>
      <c r="T1369" s="33"/>
      <c r="U1369" s="35"/>
      <c r="V1369" s="35"/>
      <c r="W1369" s="29"/>
      <c r="X1369" s="29"/>
      <c r="Y1369" s="29"/>
      <c r="Z1369" s="29"/>
      <c r="AA1369" s="29"/>
      <c r="AB1369" s="29"/>
      <c r="AC1369" s="29"/>
      <c r="AD1369" s="29"/>
      <c r="AE1369" s="29"/>
      <c r="AF1369" s="29"/>
    </row>
    <row r="1370">
      <c r="A1370" s="31">
        <v>1369.0</v>
      </c>
      <c r="B1370" s="35"/>
      <c r="C1370" s="35"/>
      <c r="D1370" s="35"/>
      <c r="E1370" s="35"/>
      <c r="F1370" s="35"/>
      <c r="G1370" s="35"/>
      <c r="H1370" s="33"/>
      <c r="I1370" s="35"/>
      <c r="J1370" s="33"/>
      <c r="K1370" s="34"/>
      <c r="L1370" s="35"/>
      <c r="M1370" s="35"/>
      <c r="N1370" s="35"/>
      <c r="O1370" s="35"/>
      <c r="P1370" s="33"/>
      <c r="Q1370" s="33"/>
      <c r="R1370" s="33"/>
      <c r="S1370" s="35"/>
      <c r="T1370" s="33"/>
      <c r="U1370" s="35"/>
      <c r="V1370" s="35"/>
      <c r="W1370" s="29"/>
      <c r="X1370" s="29"/>
      <c r="Y1370" s="29"/>
      <c r="Z1370" s="29"/>
      <c r="AA1370" s="29"/>
      <c r="AB1370" s="29"/>
      <c r="AC1370" s="29"/>
      <c r="AD1370" s="29"/>
      <c r="AE1370" s="29"/>
      <c r="AF1370" s="29"/>
    </row>
    <row r="1371">
      <c r="A1371" s="31">
        <v>1370.0</v>
      </c>
      <c r="B1371" s="35"/>
      <c r="C1371" s="35"/>
      <c r="D1371" s="35"/>
      <c r="E1371" s="35"/>
      <c r="F1371" s="35"/>
      <c r="G1371" s="35"/>
      <c r="H1371" s="33"/>
      <c r="I1371" s="35"/>
      <c r="J1371" s="33"/>
      <c r="K1371" s="34"/>
      <c r="L1371" s="35"/>
      <c r="M1371" s="35"/>
      <c r="N1371" s="35"/>
      <c r="O1371" s="35"/>
      <c r="P1371" s="33"/>
      <c r="Q1371" s="33"/>
      <c r="R1371" s="33"/>
      <c r="S1371" s="35"/>
      <c r="T1371" s="33"/>
      <c r="U1371" s="35"/>
      <c r="V1371" s="35"/>
      <c r="W1371" s="29"/>
      <c r="X1371" s="29"/>
      <c r="Y1371" s="29"/>
      <c r="Z1371" s="29"/>
      <c r="AA1371" s="29"/>
      <c r="AB1371" s="29"/>
      <c r="AC1371" s="29"/>
      <c r="AD1371" s="29"/>
      <c r="AE1371" s="29"/>
      <c r="AF1371" s="29"/>
    </row>
    <row r="1372">
      <c r="A1372" s="31">
        <v>1371.0</v>
      </c>
      <c r="B1372" s="35"/>
      <c r="C1372" s="35"/>
      <c r="D1372" s="35"/>
      <c r="E1372" s="35"/>
      <c r="F1372" s="35"/>
      <c r="G1372" s="35"/>
      <c r="H1372" s="33"/>
      <c r="I1372" s="35"/>
      <c r="J1372" s="33"/>
      <c r="K1372" s="34"/>
      <c r="L1372" s="35"/>
      <c r="M1372" s="35"/>
      <c r="N1372" s="35"/>
      <c r="O1372" s="35"/>
      <c r="P1372" s="33"/>
      <c r="Q1372" s="33"/>
      <c r="R1372" s="33"/>
      <c r="S1372" s="35"/>
      <c r="T1372" s="33"/>
      <c r="U1372" s="35"/>
      <c r="V1372" s="35"/>
      <c r="W1372" s="29"/>
      <c r="X1372" s="29"/>
      <c r="Y1372" s="29"/>
      <c r="Z1372" s="29"/>
      <c r="AA1372" s="29"/>
      <c r="AB1372" s="29"/>
      <c r="AC1372" s="29"/>
      <c r="AD1372" s="29"/>
      <c r="AE1372" s="29"/>
      <c r="AF1372" s="29"/>
    </row>
    <row r="1373">
      <c r="A1373" s="31">
        <v>1372.0</v>
      </c>
      <c r="B1373" s="35"/>
      <c r="C1373" s="35"/>
      <c r="D1373" s="35"/>
      <c r="E1373" s="35"/>
      <c r="F1373" s="35"/>
      <c r="G1373" s="35"/>
      <c r="H1373" s="33"/>
      <c r="I1373" s="35"/>
      <c r="J1373" s="33"/>
      <c r="K1373" s="34"/>
      <c r="L1373" s="35"/>
      <c r="M1373" s="35"/>
      <c r="N1373" s="35"/>
      <c r="O1373" s="35"/>
      <c r="P1373" s="33"/>
      <c r="Q1373" s="33"/>
      <c r="R1373" s="33"/>
      <c r="S1373" s="35"/>
      <c r="T1373" s="33"/>
      <c r="U1373" s="35"/>
      <c r="V1373" s="35"/>
      <c r="W1373" s="29"/>
      <c r="X1373" s="29"/>
      <c r="Y1373" s="29"/>
      <c r="Z1373" s="29"/>
      <c r="AA1373" s="29"/>
      <c r="AB1373" s="29"/>
      <c r="AC1373" s="29"/>
      <c r="AD1373" s="29"/>
      <c r="AE1373" s="29"/>
      <c r="AF1373" s="29"/>
    </row>
    <row r="1374">
      <c r="A1374" s="31">
        <v>1373.0</v>
      </c>
      <c r="B1374" s="35"/>
      <c r="C1374" s="35"/>
      <c r="D1374" s="35"/>
      <c r="E1374" s="35"/>
      <c r="F1374" s="35"/>
      <c r="G1374" s="35"/>
      <c r="H1374" s="33"/>
      <c r="I1374" s="35"/>
      <c r="J1374" s="33"/>
      <c r="K1374" s="34"/>
      <c r="L1374" s="35"/>
      <c r="M1374" s="35"/>
      <c r="N1374" s="35"/>
      <c r="O1374" s="35"/>
      <c r="P1374" s="33"/>
      <c r="Q1374" s="33"/>
      <c r="R1374" s="33"/>
      <c r="S1374" s="35"/>
      <c r="T1374" s="33"/>
      <c r="U1374" s="35"/>
      <c r="V1374" s="35"/>
      <c r="W1374" s="29"/>
      <c r="X1374" s="29"/>
      <c r="Y1374" s="29"/>
      <c r="Z1374" s="29"/>
      <c r="AA1374" s="29"/>
      <c r="AB1374" s="29"/>
      <c r="AC1374" s="29"/>
      <c r="AD1374" s="29"/>
      <c r="AE1374" s="29"/>
      <c r="AF1374" s="29"/>
    </row>
    <row r="1375">
      <c r="A1375" s="31">
        <v>1374.0</v>
      </c>
      <c r="B1375" s="35"/>
      <c r="C1375" s="35"/>
      <c r="D1375" s="35"/>
      <c r="E1375" s="35"/>
      <c r="F1375" s="35"/>
      <c r="G1375" s="35"/>
      <c r="H1375" s="33"/>
      <c r="I1375" s="35"/>
      <c r="J1375" s="33"/>
      <c r="K1375" s="34"/>
      <c r="L1375" s="35"/>
      <c r="M1375" s="35"/>
      <c r="N1375" s="35"/>
      <c r="O1375" s="35"/>
      <c r="P1375" s="33"/>
      <c r="Q1375" s="33"/>
      <c r="R1375" s="33"/>
      <c r="S1375" s="35"/>
      <c r="T1375" s="33"/>
      <c r="U1375" s="35"/>
      <c r="V1375" s="35"/>
      <c r="W1375" s="29"/>
      <c r="X1375" s="29"/>
      <c r="Y1375" s="29"/>
      <c r="Z1375" s="29"/>
      <c r="AA1375" s="29"/>
      <c r="AB1375" s="29"/>
      <c r="AC1375" s="29"/>
      <c r="AD1375" s="29"/>
      <c r="AE1375" s="29"/>
      <c r="AF1375" s="29"/>
    </row>
    <row r="1376">
      <c r="A1376" s="31">
        <v>1375.0</v>
      </c>
      <c r="B1376" s="35"/>
      <c r="C1376" s="35"/>
      <c r="D1376" s="35"/>
      <c r="E1376" s="35"/>
      <c r="F1376" s="35"/>
      <c r="G1376" s="35"/>
      <c r="H1376" s="33"/>
      <c r="I1376" s="35"/>
      <c r="J1376" s="33"/>
      <c r="K1376" s="34"/>
      <c r="L1376" s="35"/>
      <c r="M1376" s="35"/>
      <c r="N1376" s="35"/>
      <c r="O1376" s="35"/>
      <c r="P1376" s="33"/>
      <c r="Q1376" s="33"/>
      <c r="R1376" s="33"/>
      <c r="S1376" s="35"/>
      <c r="T1376" s="33"/>
      <c r="U1376" s="35"/>
      <c r="V1376" s="35"/>
      <c r="W1376" s="29"/>
      <c r="X1376" s="29"/>
      <c r="Y1376" s="29"/>
      <c r="Z1376" s="29"/>
      <c r="AA1376" s="29"/>
      <c r="AB1376" s="29"/>
      <c r="AC1376" s="29"/>
      <c r="AD1376" s="29"/>
      <c r="AE1376" s="29"/>
      <c r="AF1376" s="29"/>
    </row>
    <row r="1377">
      <c r="A1377" s="31">
        <v>1376.0</v>
      </c>
      <c r="B1377" s="35"/>
      <c r="C1377" s="35"/>
      <c r="D1377" s="35"/>
      <c r="E1377" s="35"/>
      <c r="F1377" s="35"/>
      <c r="G1377" s="35"/>
      <c r="H1377" s="33"/>
      <c r="I1377" s="35"/>
      <c r="J1377" s="33"/>
      <c r="K1377" s="34"/>
      <c r="L1377" s="35"/>
      <c r="M1377" s="35"/>
      <c r="N1377" s="35"/>
      <c r="O1377" s="35"/>
      <c r="P1377" s="33"/>
      <c r="Q1377" s="33"/>
      <c r="R1377" s="33"/>
      <c r="S1377" s="35"/>
      <c r="T1377" s="33"/>
      <c r="U1377" s="35"/>
      <c r="V1377" s="35"/>
      <c r="W1377" s="29"/>
      <c r="X1377" s="29"/>
      <c r="Y1377" s="29"/>
      <c r="Z1377" s="29"/>
      <c r="AA1377" s="29"/>
      <c r="AB1377" s="29"/>
      <c r="AC1377" s="29"/>
      <c r="AD1377" s="29"/>
      <c r="AE1377" s="29"/>
      <c r="AF1377" s="29"/>
    </row>
    <row r="1378">
      <c r="A1378" s="31">
        <v>1377.0</v>
      </c>
      <c r="B1378" s="35"/>
      <c r="C1378" s="35"/>
      <c r="D1378" s="35"/>
      <c r="E1378" s="35"/>
      <c r="F1378" s="35"/>
      <c r="G1378" s="35"/>
      <c r="H1378" s="33"/>
      <c r="I1378" s="35"/>
      <c r="J1378" s="33"/>
      <c r="K1378" s="34"/>
      <c r="L1378" s="35"/>
      <c r="M1378" s="35"/>
      <c r="N1378" s="35"/>
      <c r="O1378" s="35"/>
      <c r="P1378" s="33"/>
      <c r="Q1378" s="33"/>
      <c r="R1378" s="33"/>
      <c r="S1378" s="35"/>
      <c r="T1378" s="33"/>
      <c r="U1378" s="35"/>
      <c r="V1378" s="35"/>
      <c r="W1378" s="29"/>
      <c r="X1378" s="29"/>
      <c r="Y1378" s="29"/>
      <c r="Z1378" s="29"/>
      <c r="AA1378" s="29"/>
      <c r="AB1378" s="29"/>
      <c r="AC1378" s="29"/>
      <c r="AD1378" s="29"/>
      <c r="AE1378" s="29"/>
      <c r="AF1378" s="29"/>
    </row>
    <row r="1379">
      <c r="A1379" s="31">
        <v>1378.0</v>
      </c>
      <c r="B1379" s="35"/>
      <c r="C1379" s="35"/>
      <c r="D1379" s="35"/>
      <c r="E1379" s="35"/>
      <c r="F1379" s="35"/>
      <c r="G1379" s="35"/>
      <c r="H1379" s="33"/>
      <c r="I1379" s="35"/>
      <c r="J1379" s="33"/>
      <c r="K1379" s="34"/>
      <c r="L1379" s="35"/>
      <c r="M1379" s="35"/>
      <c r="N1379" s="35"/>
      <c r="O1379" s="35"/>
      <c r="P1379" s="33"/>
      <c r="Q1379" s="33"/>
      <c r="R1379" s="33"/>
      <c r="S1379" s="35"/>
      <c r="T1379" s="33"/>
      <c r="U1379" s="35"/>
      <c r="V1379" s="35"/>
      <c r="W1379" s="29"/>
      <c r="X1379" s="29"/>
      <c r="Y1379" s="29"/>
      <c r="Z1379" s="29"/>
      <c r="AA1379" s="29"/>
      <c r="AB1379" s="29"/>
      <c r="AC1379" s="29"/>
      <c r="AD1379" s="29"/>
      <c r="AE1379" s="29"/>
      <c r="AF1379" s="29"/>
    </row>
    <row r="1380">
      <c r="A1380" s="31">
        <v>1379.0</v>
      </c>
      <c r="B1380" s="35"/>
      <c r="C1380" s="35"/>
      <c r="D1380" s="35"/>
      <c r="E1380" s="35"/>
      <c r="F1380" s="35"/>
      <c r="G1380" s="35"/>
      <c r="H1380" s="33"/>
      <c r="I1380" s="35"/>
      <c r="J1380" s="33"/>
      <c r="K1380" s="34"/>
      <c r="L1380" s="35"/>
      <c r="M1380" s="35"/>
      <c r="N1380" s="35"/>
      <c r="O1380" s="35"/>
      <c r="P1380" s="33"/>
      <c r="Q1380" s="33"/>
      <c r="R1380" s="33"/>
      <c r="S1380" s="35"/>
      <c r="T1380" s="33"/>
      <c r="U1380" s="35"/>
      <c r="V1380" s="35"/>
      <c r="W1380" s="29"/>
      <c r="X1380" s="29"/>
      <c r="Y1380" s="29"/>
      <c r="Z1380" s="29"/>
      <c r="AA1380" s="29"/>
      <c r="AB1380" s="29"/>
      <c r="AC1380" s="29"/>
      <c r="AD1380" s="29"/>
      <c r="AE1380" s="29"/>
      <c r="AF1380" s="29"/>
    </row>
    <row r="1381">
      <c r="A1381" s="31">
        <v>1380.0</v>
      </c>
      <c r="B1381" s="35"/>
      <c r="C1381" s="35"/>
      <c r="D1381" s="35"/>
      <c r="E1381" s="35"/>
      <c r="F1381" s="35"/>
      <c r="G1381" s="35"/>
      <c r="H1381" s="33"/>
      <c r="I1381" s="35"/>
      <c r="J1381" s="33"/>
      <c r="K1381" s="34"/>
      <c r="L1381" s="35"/>
      <c r="M1381" s="35"/>
      <c r="N1381" s="35"/>
      <c r="O1381" s="35"/>
      <c r="P1381" s="33"/>
      <c r="Q1381" s="33"/>
      <c r="R1381" s="33"/>
      <c r="S1381" s="35"/>
      <c r="T1381" s="33"/>
      <c r="U1381" s="35"/>
      <c r="V1381" s="35"/>
      <c r="W1381" s="29"/>
      <c r="X1381" s="29"/>
      <c r="Y1381" s="29"/>
      <c r="Z1381" s="29"/>
      <c r="AA1381" s="29"/>
      <c r="AB1381" s="29"/>
      <c r="AC1381" s="29"/>
      <c r="AD1381" s="29"/>
      <c r="AE1381" s="29"/>
      <c r="AF1381" s="29"/>
    </row>
    <row r="1382">
      <c r="A1382" s="31">
        <v>1381.0</v>
      </c>
      <c r="B1382" s="35"/>
      <c r="C1382" s="35"/>
      <c r="D1382" s="35"/>
      <c r="E1382" s="35"/>
      <c r="F1382" s="35"/>
      <c r="G1382" s="35"/>
      <c r="H1382" s="33"/>
      <c r="I1382" s="35"/>
      <c r="J1382" s="33"/>
      <c r="K1382" s="34"/>
      <c r="L1382" s="35"/>
      <c r="M1382" s="35"/>
      <c r="N1382" s="35"/>
      <c r="O1382" s="35"/>
      <c r="P1382" s="33"/>
      <c r="Q1382" s="33"/>
      <c r="R1382" s="33"/>
      <c r="S1382" s="35"/>
      <c r="T1382" s="33"/>
      <c r="U1382" s="35"/>
      <c r="V1382" s="35"/>
      <c r="W1382" s="29"/>
      <c r="X1382" s="29"/>
      <c r="Y1382" s="29"/>
      <c r="Z1382" s="29"/>
      <c r="AA1382" s="29"/>
      <c r="AB1382" s="29"/>
      <c r="AC1382" s="29"/>
      <c r="AD1382" s="29"/>
      <c r="AE1382" s="29"/>
      <c r="AF1382" s="29"/>
    </row>
    <row r="1383">
      <c r="A1383" s="31">
        <v>1382.0</v>
      </c>
      <c r="B1383" s="35"/>
      <c r="C1383" s="35"/>
      <c r="D1383" s="35"/>
      <c r="E1383" s="35"/>
      <c r="F1383" s="35"/>
      <c r="G1383" s="35"/>
      <c r="H1383" s="33"/>
      <c r="I1383" s="35"/>
      <c r="J1383" s="33"/>
      <c r="K1383" s="34"/>
      <c r="L1383" s="35"/>
      <c r="M1383" s="35"/>
      <c r="N1383" s="35"/>
      <c r="O1383" s="35"/>
      <c r="P1383" s="33"/>
      <c r="Q1383" s="33"/>
      <c r="R1383" s="33"/>
      <c r="S1383" s="35"/>
      <c r="T1383" s="33"/>
      <c r="U1383" s="35"/>
      <c r="V1383" s="35"/>
      <c r="W1383" s="29"/>
      <c r="X1383" s="29"/>
      <c r="Y1383" s="29"/>
      <c r="Z1383" s="29"/>
      <c r="AA1383" s="29"/>
      <c r="AB1383" s="29"/>
      <c r="AC1383" s="29"/>
      <c r="AD1383" s="29"/>
      <c r="AE1383" s="29"/>
      <c r="AF1383" s="29"/>
    </row>
    <row r="1384">
      <c r="A1384" s="31">
        <v>1383.0</v>
      </c>
      <c r="B1384" s="35"/>
      <c r="C1384" s="35"/>
      <c r="D1384" s="35"/>
      <c r="E1384" s="35"/>
      <c r="F1384" s="35"/>
      <c r="G1384" s="35"/>
      <c r="H1384" s="33"/>
      <c r="I1384" s="35"/>
      <c r="J1384" s="33"/>
      <c r="K1384" s="34"/>
      <c r="L1384" s="35"/>
      <c r="M1384" s="35"/>
      <c r="N1384" s="35"/>
      <c r="O1384" s="35"/>
      <c r="P1384" s="33"/>
      <c r="Q1384" s="33"/>
      <c r="R1384" s="33"/>
      <c r="S1384" s="35"/>
      <c r="T1384" s="33"/>
      <c r="U1384" s="35"/>
      <c r="V1384" s="35"/>
      <c r="W1384" s="29"/>
      <c r="X1384" s="29"/>
      <c r="Y1384" s="29"/>
      <c r="Z1384" s="29"/>
      <c r="AA1384" s="29"/>
      <c r="AB1384" s="29"/>
      <c r="AC1384" s="29"/>
      <c r="AD1384" s="29"/>
      <c r="AE1384" s="29"/>
      <c r="AF1384" s="29"/>
    </row>
    <row r="1385">
      <c r="A1385" s="31">
        <v>1384.0</v>
      </c>
      <c r="B1385" s="35"/>
      <c r="C1385" s="35"/>
      <c r="D1385" s="35"/>
      <c r="E1385" s="35"/>
      <c r="F1385" s="35"/>
      <c r="G1385" s="35"/>
      <c r="H1385" s="33"/>
      <c r="I1385" s="35"/>
      <c r="J1385" s="33"/>
      <c r="K1385" s="34"/>
      <c r="L1385" s="35"/>
      <c r="M1385" s="35"/>
      <c r="N1385" s="35"/>
      <c r="O1385" s="35"/>
      <c r="P1385" s="33"/>
      <c r="Q1385" s="33"/>
      <c r="R1385" s="33"/>
      <c r="S1385" s="35"/>
      <c r="T1385" s="33"/>
      <c r="U1385" s="35"/>
      <c r="V1385" s="35"/>
      <c r="W1385" s="29"/>
      <c r="X1385" s="29"/>
      <c r="Y1385" s="29"/>
      <c r="Z1385" s="29"/>
      <c r="AA1385" s="29"/>
      <c r="AB1385" s="29"/>
      <c r="AC1385" s="29"/>
      <c r="AD1385" s="29"/>
      <c r="AE1385" s="29"/>
      <c r="AF1385" s="29"/>
    </row>
    <row r="1386">
      <c r="A1386" s="31">
        <v>1385.0</v>
      </c>
      <c r="B1386" s="35"/>
      <c r="C1386" s="35"/>
      <c r="D1386" s="35"/>
      <c r="E1386" s="35"/>
      <c r="F1386" s="35"/>
      <c r="G1386" s="35"/>
      <c r="H1386" s="33"/>
      <c r="I1386" s="35"/>
      <c r="J1386" s="33"/>
      <c r="K1386" s="34"/>
      <c r="L1386" s="35"/>
      <c r="M1386" s="35"/>
      <c r="N1386" s="35"/>
      <c r="O1386" s="35"/>
      <c r="P1386" s="33"/>
      <c r="Q1386" s="33"/>
      <c r="R1386" s="33"/>
      <c r="S1386" s="35"/>
      <c r="T1386" s="33"/>
      <c r="U1386" s="35"/>
      <c r="V1386" s="35"/>
      <c r="W1386" s="29"/>
      <c r="X1386" s="29"/>
      <c r="Y1386" s="29"/>
      <c r="Z1386" s="29"/>
      <c r="AA1386" s="29"/>
      <c r="AB1386" s="29"/>
      <c r="AC1386" s="29"/>
      <c r="AD1386" s="29"/>
      <c r="AE1386" s="29"/>
      <c r="AF1386" s="29"/>
    </row>
    <row r="1387">
      <c r="A1387" s="31">
        <v>1386.0</v>
      </c>
      <c r="B1387" s="35"/>
      <c r="C1387" s="35"/>
      <c r="D1387" s="35"/>
      <c r="E1387" s="35"/>
      <c r="F1387" s="35"/>
      <c r="G1387" s="35"/>
      <c r="H1387" s="33"/>
      <c r="I1387" s="35"/>
      <c r="J1387" s="33"/>
      <c r="K1387" s="34"/>
      <c r="L1387" s="35"/>
      <c r="M1387" s="35"/>
      <c r="N1387" s="35"/>
      <c r="O1387" s="35"/>
      <c r="P1387" s="33"/>
      <c r="Q1387" s="33"/>
      <c r="R1387" s="33"/>
      <c r="S1387" s="35"/>
      <c r="T1387" s="33"/>
      <c r="U1387" s="35"/>
      <c r="V1387" s="35"/>
      <c r="W1387" s="29"/>
      <c r="X1387" s="29"/>
      <c r="Y1387" s="29"/>
      <c r="Z1387" s="29"/>
      <c r="AA1387" s="29"/>
      <c r="AB1387" s="29"/>
      <c r="AC1387" s="29"/>
      <c r="AD1387" s="29"/>
      <c r="AE1387" s="29"/>
      <c r="AF1387" s="29"/>
    </row>
    <row r="1388">
      <c r="A1388" s="31">
        <v>1387.0</v>
      </c>
      <c r="B1388" s="35"/>
      <c r="C1388" s="35"/>
      <c r="D1388" s="35"/>
      <c r="E1388" s="35"/>
      <c r="F1388" s="35"/>
      <c r="G1388" s="35"/>
      <c r="H1388" s="33"/>
      <c r="I1388" s="35"/>
      <c r="J1388" s="33"/>
      <c r="K1388" s="34"/>
      <c r="L1388" s="35"/>
      <c r="M1388" s="35"/>
      <c r="N1388" s="35"/>
      <c r="O1388" s="35"/>
      <c r="P1388" s="33"/>
      <c r="Q1388" s="33"/>
      <c r="R1388" s="33"/>
      <c r="S1388" s="35"/>
      <c r="T1388" s="33"/>
      <c r="U1388" s="35"/>
      <c r="V1388" s="35"/>
      <c r="W1388" s="29"/>
      <c r="X1388" s="29"/>
      <c r="Y1388" s="29"/>
      <c r="Z1388" s="29"/>
      <c r="AA1388" s="29"/>
      <c r="AB1388" s="29"/>
      <c r="AC1388" s="29"/>
      <c r="AD1388" s="29"/>
      <c r="AE1388" s="29"/>
      <c r="AF1388" s="29"/>
    </row>
    <row r="1389">
      <c r="A1389" s="31">
        <v>1388.0</v>
      </c>
      <c r="B1389" s="35"/>
      <c r="C1389" s="35"/>
      <c r="D1389" s="35"/>
      <c r="E1389" s="35"/>
      <c r="F1389" s="35"/>
      <c r="G1389" s="35"/>
      <c r="H1389" s="33"/>
      <c r="I1389" s="35"/>
      <c r="J1389" s="33"/>
      <c r="K1389" s="34"/>
      <c r="L1389" s="35"/>
      <c r="M1389" s="35"/>
      <c r="N1389" s="35"/>
      <c r="O1389" s="35"/>
      <c r="P1389" s="33"/>
      <c r="Q1389" s="33"/>
      <c r="R1389" s="33"/>
      <c r="S1389" s="35"/>
      <c r="T1389" s="33"/>
      <c r="U1389" s="35"/>
      <c r="V1389" s="35"/>
      <c r="W1389" s="29"/>
      <c r="X1389" s="29"/>
      <c r="Y1389" s="29"/>
      <c r="Z1389" s="29"/>
      <c r="AA1389" s="29"/>
      <c r="AB1389" s="29"/>
      <c r="AC1389" s="29"/>
      <c r="AD1389" s="29"/>
      <c r="AE1389" s="29"/>
      <c r="AF1389" s="29"/>
    </row>
    <row r="1390">
      <c r="A1390" s="31">
        <v>1389.0</v>
      </c>
      <c r="B1390" s="35"/>
      <c r="C1390" s="35"/>
      <c r="D1390" s="35"/>
      <c r="E1390" s="35"/>
      <c r="F1390" s="35"/>
      <c r="G1390" s="35"/>
      <c r="H1390" s="33"/>
      <c r="I1390" s="35"/>
      <c r="J1390" s="33"/>
      <c r="K1390" s="34"/>
      <c r="L1390" s="35"/>
      <c r="M1390" s="35"/>
      <c r="N1390" s="35"/>
      <c r="O1390" s="35"/>
      <c r="P1390" s="33"/>
      <c r="Q1390" s="33"/>
      <c r="R1390" s="33"/>
      <c r="S1390" s="35"/>
      <c r="T1390" s="33"/>
      <c r="U1390" s="35"/>
      <c r="V1390" s="35"/>
      <c r="W1390" s="29"/>
      <c r="X1390" s="29"/>
      <c r="Y1390" s="29"/>
      <c r="Z1390" s="29"/>
      <c r="AA1390" s="29"/>
      <c r="AB1390" s="29"/>
      <c r="AC1390" s="29"/>
      <c r="AD1390" s="29"/>
      <c r="AE1390" s="29"/>
      <c r="AF1390" s="29"/>
    </row>
    <row r="1391">
      <c r="A1391" s="31">
        <v>1390.0</v>
      </c>
      <c r="B1391" s="35"/>
      <c r="C1391" s="35"/>
      <c r="D1391" s="35"/>
      <c r="E1391" s="35"/>
      <c r="F1391" s="35"/>
      <c r="G1391" s="35"/>
      <c r="H1391" s="33"/>
      <c r="I1391" s="35"/>
      <c r="J1391" s="33"/>
      <c r="K1391" s="34"/>
      <c r="L1391" s="35"/>
      <c r="M1391" s="35"/>
      <c r="N1391" s="35"/>
      <c r="O1391" s="35"/>
      <c r="P1391" s="33"/>
      <c r="Q1391" s="33"/>
      <c r="R1391" s="33"/>
      <c r="S1391" s="35"/>
      <c r="T1391" s="33"/>
      <c r="U1391" s="35"/>
      <c r="V1391" s="35"/>
      <c r="W1391" s="29"/>
      <c r="X1391" s="29"/>
      <c r="Y1391" s="29"/>
      <c r="Z1391" s="29"/>
      <c r="AA1391" s="29"/>
      <c r="AB1391" s="29"/>
      <c r="AC1391" s="29"/>
      <c r="AD1391" s="29"/>
      <c r="AE1391" s="29"/>
      <c r="AF1391" s="29"/>
    </row>
    <row r="1392">
      <c r="A1392" s="31">
        <v>1391.0</v>
      </c>
      <c r="B1392" s="35"/>
      <c r="C1392" s="35"/>
      <c r="D1392" s="35"/>
      <c r="E1392" s="31"/>
      <c r="F1392" s="35"/>
      <c r="G1392" s="35"/>
      <c r="H1392" s="33"/>
      <c r="I1392" s="35"/>
      <c r="J1392" s="33"/>
      <c r="K1392" s="34"/>
      <c r="L1392" s="35"/>
      <c r="M1392" s="35"/>
      <c r="N1392" s="35"/>
      <c r="O1392" s="35"/>
      <c r="P1392" s="33"/>
      <c r="Q1392" s="33"/>
      <c r="R1392" s="33"/>
      <c r="S1392" s="35"/>
      <c r="T1392" s="33"/>
      <c r="U1392" s="35"/>
      <c r="V1392" s="35"/>
      <c r="W1392" s="29"/>
      <c r="X1392" s="29"/>
      <c r="Y1392" s="29"/>
      <c r="Z1392" s="29"/>
      <c r="AA1392" s="29"/>
      <c r="AB1392" s="29"/>
      <c r="AC1392" s="29"/>
      <c r="AD1392" s="29"/>
      <c r="AE1392" s="29"/>
      <c r="AF1392" s="29"/>
    </row>
    <row r="1393">
      <c r="A1393" s="31">
        <v>1392.0</v>
      </c>
      <c r="B1393" s="35"/>
      <c r="C1393" s="35"/>
      <c r="D1393" s="35"/>
      <c r="E1393" s="35"/>
      <c r="F1393" s="35"/>
      <c r="G1393" s="35"/>
      <c r="H1393" s="33"/>
      <c r="I1393" s="35"/>
      <c r="J1393" s="33"/>
      <c r="K1393" s="34"/>
      <c r="L1393" s="35"/>
      <c r="M1393" s="35"/>
      <c r="N1393" s="35"/>
      <c r="O1393" s="35"/>
      <c r="P1393" s="33"/>
      <c r="Q1393" s="33"/>
      <c r="R1393" s="33"/>
      <c r="S1393" s="35"/>
      <c r="T1393" s="33"/>
      <c r="U1393" s="35"/>
      <c r="V1393" s="35"/>
      <c r="W1393" s="29"/>
      <c r="X1393" s="29"/>
      <c r="Y1393" s="29"/>
      <c r="Z1393" s="29"/>
      <c r="AA1393" s="29"/>
      <c r="AB1393" s="29"/>
      <c r="AC1393" s="29"/>
      <c r="AD1393" s="29"/>
      <c r="AE1393" s="29"/>
      <c r="AF1393" s="29"/>
    </row>
    <row r="1394">
      <c r="A1394" s="31">
        <v>1393.0</v>
      </c>
      <c r="B1394" s="35"/>
      <c r="C1394" s="35"/>
      <c r="D1394" s="35"/>
      <c r="E1394" s="35"/>
      <c r="F1394" s="35"/>
      <c r="G1394" s="35"/>
      <c r="H1394" s="33"/>
      <c r="I1394" s="35"/>
      <c r="J1394" s="33"/>
      <c r="K1394" s="34"/>
      <c r="L1394" s="35"/>
      <c r="M1394" s="35"/>
      <c r="N1394" s="35"/>
      <c r="O1394" s="35"/>
      <c r="P1394" s="33"/>
      <c r="Q1394" s="33"/>
      <c r="R1394" s="33"/>
      <c r="S1394" s="35"/>
      <c r="T1394" s="33"/>
      <c r="U1394" s="35"/>
      <c r="V1394" s="35"/>
      <c r="W1394" s="29"/>
      <c r="X1394" s="29"/>
      <c r="Y1394" s="29"/>
      <c r="Z1394" s="29"/>
      <c r="AA1394" s="29"/>
      <c r="AB1394" s="29"/>
      <c r="AC1394" s="29"/>
      <c r="AD1394" s="29"/>
      <c r="AE1394" s="29"/>
      <c r="AF1394" s="29"/>
    </row>
    <row r="1395">
      <c r="A1395" s="31">
        <v>1394.0</v>
      </c>
      <c r="B1395" s="35"/>
      <c r="C1395" s="35"/>
      <c r="D1395" s="35"/>
      <c r="E1395" s="35"/>
      <c r="F1395" s="35"/>
      <c r="G1395" s="35"/>
      <c r="H1395" s="33"/>
      <c r="I1395" s="35"/>
      <c r="J1395" s="33"/>
      <c r="K1395" s="34"/>
      <c r="L1395" s="35"/>
      <c r="M1395" s="35"/>
      <c r="N1395" s="35"/>
      <c r="O1395" s="35"/>
      <c r="P1395" s="33"/>
      <c r="Q1395" s="33"/>
      <c r="R1395" s="33"/>
      <c r="S1395" s="35"/>
      <c r="T1395" s="33"/>
      <c r="U1395" s="35"/>
      <c r="V1395" s="35"/>
      <c r="W1395" s="29"/>
      <c r="X1395" s="29"/>
      <c r="Y1395" s="29"/>
      <c r="Z1395" s="29"/>
      <c r="AA1395" s="29"/>
      <c r="AB1395" s="29"/>
      <c r="AC1395" s="29"/>
      <c r="AD1395" s="29"/>
      <c r="AE1395" s="29"/>
      <c r="AF1395" s="29"/>
    </row>
    <row r="1396">
      <c r="A1396" s="31">
        <v>1395.0</v>
      </c>
      <c r="B1396" s="35"/>
      <c r="C1396" s="35"/>
      <c r="D1396" s="35"/>
      <c r="E1396" s="35"/>
      <c r="F1396" s="35"/>
      <c r="G1396" s="35"/>
      <c r="H1396" s="33"/>
      <c r="I1396" s="35"/>
      <c r="J1396" s="33"/>
      <c r="K1396" s="34"/>
      <c r="L1396" s="35"/>
      <c r="M1396" s="35"/>
      <c r="N1396" s="35"/>
      <c r="O1396" s="35"/>
      <c r="P1396" s="33"/>
      <c r="Q1396" s="33"/>
      <c r="R1396" s="33"/>
      <c r="S1396" s="35"/>
      <c r="T1396" s="33"/>
      <c r="U1396" s="35"/>
      <c r="V1396" s="35"/>
      <c r="W1396" s="29"/>
      <c r="X1396" s="29"/>
      <c r="Y1396" s="29"/>
      <c r="Z1396" s="29"/>
      <c r="AA1396" s="29"/>
      <c r="AB1396" s="29"/>
      <c r="AC1396" s="29"/>
      <c r="AD1396" s="29"/>
      <c r="AE1396" s="29"/>
      <c r="AF1396" s="29"/>
    </row>
    <row r="1397">
      <c r="A1397" s="31">
        <v>1396.0</v>
      </c>
      <c r="B1397" s="35"/>
      <c r="C1397" s="35"/>
      <c r="D1397" s="35"/>
      <c r="E1397" s="35"/>
      <c r="F1397" s="35"/>
      <c r="G1397" s="35"/>
      <c r="H1397" s="33"/>
      <c r="I1397" s="35"/>
      <c r="J1397" s="33"/>
      <c r="K1397" s="34"/>
      <c r="L1397" s="35"/>
      <c r="M1397" s="35"/>
      <c r="N1397" s="35"/>
      <c r="O1397" s="35"/>
      <c r="P1397" s="33"/>
      <c r="Q1397" s="33"/>
      <c r="R1397" s="33"/>
      <c r="S1397" s="35"/>
      <c r="T1397" s="33"/>
      <c r="U1397" s="35"/>
      <c r="V1397" s="35"/>
      <c r="W1397" s="29"/>
      <c r="X1397" s="29"/>
      <c r="Y1397" s="29"/>
      <c r="Z1397" s="29"/>
      <c r="AA1397" s="29"/>
      <c r="AB1397" s="29"/>
      <c r="AC1397" s="29"/>
      <c r="AD1397" s="29"/>
      <c r="AE1397" s="29"/>
      <c r="AF1397" s="29"/>
    </row>
    <row r="1398">
      <c r="A1398" s="31">
        <v>1397.0</v>
      </c>
      <c r="B1398" s="35"/>
      <c r="C1398" s="35"/>
      <c r="D1398" s="35"/>
      <c r="E1398" s="35"/>
      <c r="F1398" s="35"/>
      <c r="G1398" s="35"/>
      <c r="H1398" s="33"/>
      <c r="I1398" s="35"/>
      <c r="J1398" s="33"/>
      <c r="K1398" s="34"/>
      <c r="L1398" s="35"/>
      <c r="M1398" s="35"/>
      <c r="N1398" s="35"/>
      <c r="O1398" s="35"/>
      <c r="P1398" s="33"/>
      <c r="Q1398" s="33"/>
      <c r="R1398" s="33"/>
      <c r="S1398" s="35"/>
      <c r="T1398" s="33"/>
      <c r="U1398" s="35"/>
      <c r="V1398" s="35"/>
      <c r="W1398" s="29"/>
      <c r="X1398" s="29"/>
      <c r="Y1398" s="29"/>
      <c r="Z1398" s="29"/>
      <c r="AA1398" s="29"/>
      <c r="AB1398" s="29"/>
      <c r="AC1398" s="29"/>
      <c r="AD1398" s="29"/>
      <c r="AE1398" s="29"/>
      <c r="AF1398" s="29"/>
    </row>
    <row r="1399">
      <c r="A1399" s="31">
        <v>1398.0</v>
      </c>
      <c r="B1399" s="35"/>
      <c r="C1399" s="35"/>
      <c r="D1399" s="35"/>
      <c r="E1399" s="35"/>
      <c r="F1399" s="35"/>
      <c r="G1399" s="35"/>
      <c r="H1399" s="33"/>
      <c r="I1399" s="35"/>
      <c r="J1399" s="33"/>
      <c r="K1399" s="34"/>
      <c r="L1399" s="35"/>
      <c r="M1399" s="35"/>
      <c r="N1399" s="35"/>
      <c r="O1399" s="35"/>
      <c r="P1399" s="33"/>
      <c r="Q1399" s="33"/>
      <c r="R1399" s="33"/>
      <c r="S1399" s="35"/>
      <c r="T1399" s="33"/>
      <c r="U1399" s="35"/>
      <c r="V1399" s="35"/>
      <c r="W1399" s="29"/>
      <c r="X1399" s="29"/>
      <c r="Y1399" s="29"/>
      <c r="Z1399" s="29"/>
      <c r="AA1399" s="29"/>
      <c r="AB1399" s="29"/>
      <c r="AC1399" s="29"/>
      <c r="AD1399" s="29"/>
      <c r="AE1399" s="29"/>
      <c r="AF1399" s="29"/>
    </row>
    <row r="1400">
      <c r="A1400" s="31">
        <v>1399.0</v>
      </c>
      <c r="B1400" s="35"/>
      <c r="C1400" s="35"/>
      <c r="D1400" s="35"/>
      <c r="E1400" s="35"/>
      <c r="F1400" s="35"/>
      <c r="G1400" s="35"/>
      <c r="H1400" s="33"/>
      <c r="I1400" s="35"/>
      <c r="J1400" s="33"/>
      <c r="K1400" s="34"/>
      <c r="L1400" s="35"/>
      <c r="M1400" s="35"/>
      <c r="N1400" s="35"/>
      <c r="O1400" s="35"/>
      <c r="P1400" s="33"/>
      <c r="Q1400" s="33"/>
      <c r="R1400" s="33"/>
      <c r="S1400" s="35"/>
      <c r="T1400" s="33"/>
      <c r="U1400" s="35"/>
      <c r="V1400" s="35"/>
      <c r="W1400" s="29"/>
      <c r="X1400" s="29"/>
      <c r="Y1400" s="29"/>
      <c r="Z1400" s="29"/>
      <c r="AA1400" s="29"/>
      <c r="AB1400" s="29"/>
      <c r="AC1400" s="29"/>
      <c r="AD1400" s="29"/>
      <c r="AE1400" s="29"/>
      <c r="AF1400" s="29"/>
    </row>
    <row r="1401">
      <c r="A1401" s="31">
        <v>1400.0</v>
      </c>
      <c r="B1401" s="35"/>
      <c r="C1401" s="35"/>
      <c r="D1401" s="35"/>
      <c r="E1401" s="35"/>
      <c r="F1401" s="35"/>
      <c r="G1401" s="35"/>
      <c r="H1401" s="33"/>
      <c r="I1401" s="35"/>
      <c r="J1401" s="33"/>
      <c r="K1401" s="34"/>
      <c r="L1401" s="35"/>
      <c r="M1401" s="35"/>
      <c r="N1401" s="35"/>
      <c r="O1401" s="35"/>
      <c r="P1401" s="33"/>
      <c r="Q1401" s="33"/>
      <c r="R1401" s="33"/>
      <c r="S1401" s="35"/>
      <c r="T1401" s="33"/>
      <c r="U1401" s="35"/>
      <c r="V1401" s="35"/>
      <c r="W1401" s="29"/>
      <c r="X1401" s="29"/>
      <c r="Y1401" s="29"/>
      <c r="Z1401" s="29"/>
      <c r="AA1401" s="29"/>
      <c r="AB1401" s="29"/>
      <c r="AC1401" s="29"/>
      <c r="AD1401" s="29"/>
      <c r="AE1401" s="29"/>
      <c r="AF1401" s="29"/>
    </row>
    <row r="1402">
      <c r="A1402" s="31">
        <v>1401.0</v>
      </c>
      <c r="B1402" s="35"/>
      <c r="C1402" s="35"/>
      <c r="D1402" s="35"/>
      <c r="E1402" s="35"/>
      <c r="F1402" s="35"/>
      <c r="G1402" s="35"/>
      <c r="H1402" s="33"/>
      <c r="I1402" s="35"/>
      <c r="J1402" s="33"/>
      <c r="K1402" s="34"/>
      <c r="L1402" s="35"/>
      <c r="M1402" s="35"/>
      <c r="N1402" s="35"/>
      <c r="O1402" s="35"/>
      <c r="P1402" s="33"/>
      <c r="Q1402" s="33"/>
      <c r="R1402" s="33"/>
      <c r="S1402" s="35"/>
      <c r="T1402" s="33"/>
      <c r="U1402" s="35"/>
      <c r="V1402" s="35"/>
      <c r="W1402" s="29"/>
      <c r="X1402" s="29"/>
      <c r="Y1402" s="29"/>
      <c r="Z1402" s="29"/>
      <c r="AA1402" s="29"/>
      <c r="AB1402" s="29"/>
      <c r="AC1402" s="29"/>
      <c r="AD1402" s="29"/>
      <c r="AE1402" s="29"/>
      <c r="AF1402" s="29"/>
    </row>
    <row r="1403">
      <c r="A1403" s="31">
        <v>1402.0</v>
      </c>
      <c r="B1403" s="35"/>
      <c r="C1403" s="35"/>
      <c r="D1403" s="35"/>
      <c r="E1403" s="35"/>
      <c r="F1403" s="35"/>
      <c r="G1403" s="35"/>
      <c r="H1403" s="33"/>
      <c r="I1403" s="35"/>
      <c r="J1403" s="33"/>
      <c r="K1403" s="34"/>
      <c r="L1403" s="35"/>
      <c r="M1403" s="35"/>
      <c r="N1403" s="35"/>
      <c r="O1403" s="35"/>
      <c r="P1403" s="33"/>
      <c r="Q1403" s="33"/>
      <c r="R1403" s="33"/>
      <c r="S1403" s="35"/>
      <c r="T1403" s="33"/>
      <c r="U1403" s="35"/>
      <c r="V1403" s="35"/>
      <c r="W1403" s="29"/>
      <c r="X1403" s="29"/>
      <c r="Y1403" s="29"/>
      <c r="Z1403" s="29"/>
      <c r="AA1403" s="29"/>
      <c r="AB1403" s="29"/>
      <c r="AC1403" s="29"/>
      <c r="AD1403" s="29"/>
      <c r="AE1403" s="29"/>
      <c r="AF1403" s="29"/>
    </row>
    <row r="1404">
      <c r="A1404" s="31">
        <v>1403.0</v>
      </c>
      <c r="B1404" s="35"/>
      <c r="C1404" s="35"/>
      <c r="D1404" s="35"/>
      <c r="E1404" s="35"/>
      <c r="F1404" s="35"/>
      <c r="G1404" s="35"/>
      <c r="H1404" s="33"/>
      <c r="I1404" s="35"/>
      <c r="J1404" s="33"/>
      <c r="K1404" s="34"/>
      <c r="L1404" s="35"/>
      <c r="M1404" s="35"/>
      <c r="N1404" s="35"/>
      <c r="O1404" s="35"/>
      <c r="P1404" s="33"/>
      <c r="Q1404" s="33"/>
      <c r="R1404" s="33"/>
      <c r="S1404" s="35"/>
      <c r="T1404" s="33"/>
      <c r="U1404" s="35"/>
      <c r="V1404" s="35"/>
      <c r="W1404" s="29"/>
      <c r="X1404" s="29"/>
      <c r="Y1404" s="29"/>
      <c r="Z1404" s="29"/>
      <c r="AA1404" s="29"/>
      <c r="AB1404" s="29"/>
      <c r="AC1404" s="29"/>
      <c r="AD1404" s="29"/>
      <c r="AE1404" s="29"/>
      <c r="AF1404" s="29"/>
    </row>
    <row r="1405">
      <c r="A1405" s="31">
        <v>1404.0</v>
      </c>
      <c r="B1405" s="35"/>
      <c r="C1405" s="35"/>
      <c r="D1405" s="35"/>
      <c r="E1405" s="35"/>
      <c r="F1405" s="35"/>
      <c r="G1405" s="35"/>
      <c r="H1405" s="33"/>
      <c r="I1405" s="35"/>
      <c r="J1405" s="33"/>
      <c r="K1405" s="34"/>
      <c r="L1405" s="35"/>
      <c r="M1405" s="35"/>
      <c r="N1405" s="35"/>
      <c r="O1405" s="35"/>
      <c r="P1405" s="33"/>
      <c r="Q1405" s="33"/>
      <c r="R1405" s="33"/>
      <c r="S1405" s="35"/>
      <c r="T1405" s="33"/>
      <c r="U1405" s="35"/>
      <c r="V1405" s="35"/>
      <c r="W1405" s="29"/>
      <c r="X1405" s="29"/>
      <c r="Y1405" s="29"/>
      <c r="Z1405" s="29"/>
      <c r="AA1405" s="29"/>
      <c r="AB1405" s="29"/>
      <c r="AC1405" s="29"/>
      <c r="AD1405" s="29"/>
      <c r="AE1405" s="29"/>
      <c r="AF1405" s="29"/>
    </row>
    <row r="1406">
      <c r="A1406" s="31">
        <v>1405.0</v>
      </c>
      <c r="B1406" s="35"/>
      <c r="C1406" s="35"/>
      <c r="D1406" s="35"/>
      <c r="E1406" s="35"/>
      <c r="F1406" s="35"/>
      <c r="G1406" s="35"/>
      <c r="H1406" s="33"/>
      <c r="I1406" s="35"/>
      <c r="J1406" s="33"/>
      <c r="K1406" s="34"/>
      <c r="L1406" s="35"/>
      <c r="M1406" s="35"/>
      <c r="N1406" s="35"/>
      <c r="O1406" s="35"/>
      <c r="P1406" s="33"/>
      <c r="Q1406" s="33"/>
      <c r="R1406" s="33"/>
      <c r="S1406" s="35"/>
      <c r="T1406" s="33"/>
      <c r="U1406" s="35"/>
      <c r="V1406" s="35"/>
      <c r="W1406" s="29"/>
      <c r="X1406" s="29"/>
      <c r="Y1406" s="29"/>
      <c r="Z1406" s="29"/>
      <c r="AA1406" s="29"/>
      <c r="AB1406" s="29"/>
      <c r="AC1406" s="29"/>
      <c r="AD1406" s="29"/>
      <c r="AE1406" s="29"/>
      <c r="AF1406" s="29"/>
    </row>
    <row r="1407">
      <c r="A1407" s="31">
        <v>1406.0</v>
      </c>
      <c r="B1407" s="35"/>
      <c r="C1407" s="35"/>
      <c r="D1407" s="35"/>
      <c r="E1407" s="35"/>
      <c r="F1407" s="35"/>
      <c r="G1407" s="35"/>
      <c r="H1407" s="33"/>
      <c r="I1407" s="35"/>
      <c r="J1407" s="33"/>
      <c r="K1407" s="34"/>
      <c r="L1407" s="35"/>
      <c r="M1407" s="35"/>
      <c r="N1407" s="35"/>
      <c r="O1407" s="35"/>
      <c r="P1407" s="33"/>
      <c r="Q1407" s="33"/>
      <c r="R1407" s="33"/>
      <c r="S1407" s="35"/>
      <c r="T1407" s="33"/>
      <c r="U1407" s="35"/>
      <c r="V1407" s="35"/>
      <c r="W1407" s="29"/>
      <c r="X1407" s="29"/>
      <c r="Y1407" s="29"/>
      <c r="Z1407" s="29"/>
      <c r="AA1407" s="29"/>
      <c r="AB1407" s="29"/>
      <c r="AC1407" s="29"/>
      <c r="AD1407" s="29"/>
      <c r="AE1407" s="29"/>
      <c r="AF1407" s="29"/>
    </row>
    <row r="1408">
      <c r="A1408" s="31">
        <v>1407.0</v>
      </c>
      <c r="B1408" s="35"/>
      <c r="C1408" s="35"/>
      <c r="D1408" s="35"/>
      <c r="E1408" s="35"/>
      <c r="F1408" s="35"/>
      <c r="G1408" s="35"/>
      <c r="H1408" s="33"/>
      <c r="I1408" s="35"/>
      <c r="J1408" s="33"/>
      <c r="K1408" s="34"/>
      <c r="L1408" s="35"/>
      <c r="M1408" s="35"/>
      <c r="N1408" s="35"/>
      <c r="O1408" s="35"/>
      <c r="P1408" s="33"/>
      <c r="Q1408" s="33"/>
      <c r="R1408" s="33"/>
      <c r="S1408" s="35"/>
      <c r="T1408" s="33"/>
      <c r="U1408" s="35"/>
      <c r="V1408" s="35"/>
      <c r="W1408" s="29"/>
      <c r="X1408" s="29"/>
      <c r="Y1408" s="29"/>
      <c r="Z1408" s="29"/>
      <c r="AA1408" s="29"/>
      <c r="AB1408" s="29"/>
      <c r="AC1408" s="29"/>
      <c r="AD1408" s="29"/>
      <c r="AE1408" s="29"/>
      <c r="AF1408" s="29"/>
    </row>
    <row r="1409">
      <c r="A1409" s="31">
        <v>1408.0</v>
      </c>
      <c r="B1409" s="35"/>
      <c r="C1409" s="35"/>
      <c r="D1409" s="35"/>
      <c r="E1409" s="35"/>
      <c r="F1409" s="35"/>
      <c r="G1409" s="35"/>
      <c r="H1409" s="33"/>
      <c r="I1409" s="35"/>
      <c r="J1409" s="33"/>
      <c r="K1409" s="34"/>
      <c r="L1409" s="35"/>
      <c r="M1409" s="35"/>
      <c r="N1409" s="35"/>
      <c r="O1409" s="35"/>
      <c r="P1409" s="33"/>
      <c r="Q1409" s="33"/>
      <c r="R1409" s="33"/>
      <c r="S1409" s="35"/>
      <c r="T1409" s="33"/>
      <c r="U1409" s="35"/>
      <c r="V1409" s="35"/>
      <c r="W1409" s="29"/>
      <c r="X1409" s="29"/>
      <c r="Y1409" s="29"/>
      <c r="Z1409" s="29"/>
      <c r="AA1409" s="29"/>
      <c r="AB1409" s="29"/>
      <c r="AC1409" s="29"/>
      <c r="AD1409" s="29"/>
      <c r="AE1409" s="29"/>
      <c r="AF1409" s="29"/>
    </row>
    <row r="1410">
      <c r="A1410" s="31">
        <v>1409.0</v>
      </c>
      <c r="B1410" s="35"/>
      <c r="C1410" s="35"/>
      <c r="D1410" s="35"/>
      <c r="E1410" s="35"/>
      <c r="F1410" s="35"/>
      <c r="G1410" s="35"/>
      <c r="H1410" s="33"/>
      <c r="I1410" s="35"/>
      <c r="J1410" s="33"/>
      <c r="K1410" s="34"/>
      <c r="L1410" s="35"/>
      <c r="M1410" s="35"/>
      <c r="N1410" s="35"/>
      <c r="O1410" s="35"/>
      <c r="P1410" s="33"/>
      <c r="Q1410" s="33"/>
      <c r="R1410" s="33"/>
      <c r="S1410" s="35"/>
      <c r="T1410" s="33"/>
      <c r="U1410" s="35"/>
      <c r="V1410" s="35"/>
      <c r="W1410" s="29"/>
      <c r="X1410" s="29"/>
      <c r="Y1410" s="29"/>
      <c r="Z1410" s="29"/>
      <c r="AA1410" s="29"/>
      <c r="AB1410" s="29"/>
      <c r="AC1410" s="29"/>
      <c r="AD1410" s="29"/>
      <c r="AE1410" s="29"/>
      <c r="AF1410" s="29"/>
    </row>
    <row r="1411">
      <c r="A1411" s="31">
        <v>1410.0</v>
      </c>
      <c r="B1411" s="35"/>
      <c r="C1411" s="35"/>
      <c r="D1411" s="35"/>
      <c r="E1411" s="35"/>
      <c r="F1411" s="35"/>
      <c r="G1411" s="35"/>
      <c r="H1411" s="33"/>
      <c r="I1411" s="35"/>
      <c r="J1411" s="33"/>
      <c r="K1411" s="34"/>
      <c r="L1411" s="35"/>
      <c r="M1411" s="35"/>
      <c r="N1411" s="35"/>
      <c r="O1411" s="35"/>
      <c r="P1411" s="33"/>
      <c r="Q1411" s="33"/>
      <c r="R1411" s="33"/>
      <c r="S1411" s="35"/>
      <c r="T1411" s="33"/>
      <c r="U1411" s="35"/>
      <c r="V1411" s="35"/>
      <c r="W1411" s="29"/>
      <c r="X1411" s="29"/>
      <c r="Y1411" s="29"/>
      <c r="Z1411" s="29"/>
      <c r="AA1411" s="29"/>
      <c r="AB1411" s="29"/>
      <c r="AC1411" s="29"/>
      <c r="AD1411" s="29"/>
      <c r="AE1411" s="29"/>
      <c r="AF1411" s="29"/>
    </row>
    <row r="1412">
      <c r="A1412" s="31">
        <v>1411.0</v>
      </c>
      <c r="B1412" s="35"/>
      <c r="C1412" s="35"/>
      <c r="D1412" s="35"/>
      <c r="E1412" s="35"/>
      <c r="F1412" s="35"/>
      <c r="G1412" s="35"/>
      <c r="H1412" s="33"/>
      <c r="I1412" s="35"/>
      <c r="J1412" s="33"/>
      <c r="K1412" s="34"/>
      <c r="L1412" s="35"/>
      <c r="M1412" s="35"/>
      <c r="N1412" s="35"/>
      <c r="O1412" s="35"/>
      <c r="P1412" s="33"/>
      <c r="Q1412" s="33"/>
      <c r="R1412" s="33"/>
      <c r="S1412" s="35"/>
      <c r="T1412" s="33"/>
      <c r="U1412" s="35"/>
      <c r="V1412" s="35"/>
      <c r="W1412" s="29"/>
      <c r="X1412" s="29"/>
      <c r="Y1412" s="29"/>
      <c r="Z1412" s="29"/>
      <c r="AA1412" s="29"/>
      <c r="AB1412" s="29"/>
      <c r="AC1412" s="29"/>
      <c r="AD1412" s="29"/>
      <c r="AE1412" s="29"/>
      <c r="AF1412" s="29"/>
    </row>
    <row r="1413">
      <c r="A1413" s="31">
        <v>1412.0</v>
      </c>
      <c r="B1413" s="35"/>
      <c r="C1413" s="35"/>
      <c r="D1413" s="35"/>
      <c r="E1413" s="35"/>
      <c r="F1413" s="35"/>
      <c r="G1413" s="35"/>
      <c r="H1413" s="33"/>
      <c r="I1413" s="35"/>
      <c r="J1413" s="33"/>
      <c r="K1413" s="34"/>
      <c r="L1413" s="35"/>
      <c r="M1413" s="35"/>
      <c r="N1413" s="35"/>
      <c r="O1413" s="35"/>
      <c r="P1413" s="33"/>
      <c r="Q1413" s="33"/>
      <c r="R1413" s="33"/>
      <c r="S1413" s="35"/>
      <c r="T1413" s="33"/>
      <c r="U1413" s="35"/>
      <c r="V1413" s="35"/>
      <c r="W1413" s="29"/>
      <c r="X1413" s="29"/>
      <c r="Y1413" s="29"/>
      <c r="Z1413" s="29"/>
      <c r="AA1413" s="29"/>
      <c r="AB1413" s="29"/>
      <c r="AC1413" s="29"/>
      <c r="AD1413" s="29"/>
      <c r="AE1413" s="29"/>
      <c r="AF1413" s="29"/>
    </row>
    <row r="1414">
      <c r="A1414" s="31">
        <v>1413.0</v>
      </c>
      <c r="B1414" s="35"/>
      <c r="C1414" s="35"/>
      <c r="D1414" s="35"/>
      <c r="E1414" s="35"/>
      <c r="F1414" s="35"/>
      <c r="G1414" s="35"/>
      <c r="H1414" s="33"/>
      <c r="I1414" s="35"/>
      <c r="J1414" s="33"/>
      <c r="K1414" s="34"/>
      <c r="L1414" s="35"/>
      <c r="M1414" s="35"/>
      <c r="N1414" s="35"/>
      <c r="O1414" s="35"/>
      <c r="P1414" s="33"/>
      <c r="Q1414" s="33"/>
      <c r="R1414" s="33"/>
      <c r="S1414" s="35"/>
      <c r="T1414" s="33"/>
      <c r="U1414" s="35"/>
      <c r="V1414" s="35"/>
      <c r="W1414" s="29"/>
      <c r="X1414" s="29"/>
      <c r="Y1414" s="29"/>
      <c r="Z1414" s="29"/>
      <c r="AA1414" s="29"/>
      <c r="AB1414" s="29"/>
      <c r="AC1414" s="29"/>
      <c r="AD1414" s="29"/>
      <c r="AE1414" s="29"/>
      <c r="AF1414" s="29"/>
    </row>
    <row r="1415">
      <c r="A1415" s="31">
        <v>1414.0</v>
      </c>
      <c r="B1415" s="35"/>
      <c r="C1415" s="35"/>
      <c r="D1415" s="35"/>
      <c r="E1415" s="35"/>
      <c r="F1415" s="35"/>
      <c r="G1415" s="35"/>
      <c r="H1415" s="33"/>
      <c r="I1415" s="35"/>
      <c r="J1415" s="33"/>
      <c r="K1415" s="34"/>
      <c r="L1415" s="35"/>
      <c r="M1415" s="35"/>
      <c r="N1415" s="35"/>
      <c r="O1415" s="35"/>
      <c r="P1415" s="33"/>
      <c r="Q1415" s="33"/>
      <c r="R1415" s="33"/>
      <c r="S1415" s="35"/>
      <c r="T1415" s="33"/>
      <c r="U1415" s="35"/>
      <c r="V1415" s="35"/>
      <c r="W1415" s="29"/>
      <c r="X1415" s="29"/>
      <c r="Y1415" s="29"/>
      <c r="Z1415" s="29"/>
      <c r="AA1415" s="29"/>
      <c r="AB1415" s="29"/>
      <c r="AC1415" s="29"/>
      <c r="AD1415" s="29"/>
      <c r="AE1415" s="29"/>
      <c r="AF1415" s="29"/>
    </row>
    <row r="1416">
      <c r="A1416" s="31">
        <v>1415.0</v>
      </c>
      <c r="B1416" s="35"/>
      <c r="C1416" s="35"/>
      <c r="D1416" s="35"/>
      <c r="E1416" s="35"/>
      <c r="F1416" s="35"/>
      <c r="G1416" s="35"/>
      <c r="H1416" s="33"/>
      <c r="I1416" s="35"/>
      <c r="J1416" s="33"/>
      <c r="K1416" s="34"/>
      <c r="L1416" s="35"/>
      <c r="M1416" s="35"/>
      <c r="N1416" s="35"/>
      <c r="O1416" s="35"/>
      <c r="P1416" s="33"/>
      <c r="Q1416" s="33"/>
      <c r="R1416" s="33"/>
      <c r="S1416" s="35"/>
      <c r="T1416" s="33"/>
      <c r="U1416" s="35"/>
      <c r="V1416" s="35"/>
      <c r="W1416" s="29"/>
      <c r="X1416" s="29"/>
      <c r="Y1416" s="29"/>
      <c r="Z1416" s="29"/>
      <c r="AA1416" s="29"/>
      <c r="AB1416" s="29"/>
      <c r="AC1416" s="29"/>
      <c r="AD1416" s="29"/>
      <c r="AE1416" s="29"/>
      <c r="AF1416" s="29"/>
    </row>
    <row r="1417">
      <c r="A1417" s="31">
        <v>1416.0</v>
      </c>
      <c r="B1417" s="35"/>
      <c r="C1417" s="35"/>
      <c r="D1417" s="35"/>
      <c r="E1417" s="35"/>
      <c r="F1417" s="35"/>
      <c r="G1417" s="35"/>
      <c r="H1417" s="33"/>
      <c r="I1417" s="35"/>
      <c r="J1417" s="33"/>
      <c r="K1417" s="34"/>
      <c r="L1417" s="35"/>
      <c r="M1417" s="35"/>
      <c r="N1417" s="35"/>
      <c r="O1417" s="35"/>
      <c r="P1417" s="33"/>
      <c r="Q1417" s="33"/>
      <c r="R1417" s="33"/>
      <c r="S1417" s="35"/>
      <c r="T1417" s="33"/>
      <c r="U1417" s="35"/>
      <c r="V1417" s="35"/>
      <c r="W1417" s="29"/>
      <c r="X1417" s="29"/>
      <c r="Y1417" s="29"/>
      <c r="Z1417" s="29"/>
      <c r="AA1417" s="29"/>
      <c r="AB1417" s="29"/>
      <c r="AC1417" s="29"/>
      <c r="AD1417" s="29"/>
      <c r="AE1417" s="29"/>
      <c r="AF1417" s="29"/>
    </row>
    <row r="1418">
      <c r="A1418" s="31">
        <v>1417.0</v>
      </c>
      <c r="B1418" s="35"/>
      <c r="C1418" s="35"/>
      <c r="D1418" s="35"/>
      <c r="E1418" s="35"/>
      <c r="F1418" s="35"/>
      <c r="G1418" s="35"/>
      <c r="H1418" s="33"/>
      <c r="I1418" s="35"/>
      <c r="J1418" s="33"/>
      <c r="K1418" s="34"/>
      <c r="L1418" s="35"/>
      <c r="M1418" s="35"/>
      <c r="N1418" s="35"/>
      <c r="O1418" s="35"/>
      <c r="P1418" s="33"/>
      <c r="Q1418" s="33"/>
      <c r="R1418" s="33"/>
      <c r="S1418" s="35"/>
      <c r="T1418" s="33"/>
      <c r="U1418" s="35"/>
      <c r="V1418" s="35"/>
      <c r="W1418" s="29"/>
      <c r="X1418" s="29"/>
      <c r="Y1418" s="29"/>
      <c r="Z1418" s="29"/>
      <c r="AA1418" s="29"/>
      <c r="AB1418" s="29"/>
      <c r="AC1418" s="29"/>
      <c r="AD1418" s="29"/>
      <c r="AE1418" s="29"/>
      <c r="AF1418" s="29"/>
    </row>
    <row r="1419">
      <c r="A1419" s="31">
        <v>1418.0</v>
      </c>
      <c r="B1419" s="35"/>
      <c r="C1419" s="35"/>
      <c r="D1419" s="35"/>
      <c r="E1419" s="35"/>
      <c r="F1419" s="35"/>
      <c r="G1419" s="35"/>
      <c r="H1419" s="33"/>
      <c r="I1419" s="35"/>
      <c r="J1419" s="33"/>
      <c r="K1419" s="34"/>
      <c r="L1419" s="35"/>
      <c r="M1419" s="35"/>
      <c r="N1419" s="35"/>
      <c r="O1419" s="35"/>
      <c r="P1419" s="33"/>
      <c r="Q1419" s="33"/>
      <c r="R1419" s="33"/>
      <c r="S1419" s="35"/>
      <c r="T1419" s="33"/>
      <c r="U1419" s="35"/>
      <c r="V1419" s="35"/>
      <c r="W1419" s="29"/>
      <c r="X1419" s="29"/>
      <c r="Y1419" s="29"/>
      <c r="Z1419" s="29"/>
      <c r="AA1419" s="29"/>
      <c r="AB1419" s="29"/>
      <c r="AC1419" s="29"/>
      <c r="AD1419" s="29"/>
      <c r="AE1419" s="29"/>
      <c r="AF1419" s="29"/>
    </row>
    <row r="1420">
      <c r="A1420" s="31">
        <v>1419.0</v>
      </c>
      <c r="B1420" s="35"/>
      <c r="C1420" s="35"/>
      <c r="D1420" s="35"/>
      <c r="E1420" s="35"/>
      <c r="F1420" s="35"/>
      <c r="G1420" s="35"/>
      <c r="H1420" s="33"/>
      <c r="I1420" s="35"/>
      <c r="J1420" s="33"/>
      <c r="K1420" s="34"/>
      <c r="L1420" s="35"/>
      <c r="M1420" s="35"/>
      <c r="N1420" s="35"/>
      <c r="O1420" s="35"/>
      <c r="P1420" s="33"/>
      <c r="Q1420" s="33"/>
      <c r="R1420" s="33"/>
      <c r="S1420" s="35"/>
      <c r="T1420" s="33"/>
      <c r="U1420" s="35"/>
      <c r="V1420" s="35"/>
      <c r="W1420" s="29"/>
      <c r="X1420" s="29"/>
      <c r="Y1420" s="29"/>
      <c r="Z1420" s="29"/>
      <c r="AA1420" s="29"/>
      <c r="AB1420" s="29"/>
      <c r="AC1420" s="29"/>
      <c r="AD1420" s="29"/>
      <c r="AE1420" s="29"/>
      <c r="AF1420" s="29"/>
    </row>
    <row r="1421">
      <c r="A1421" s="31">
        <v>1420.0</v>
      </c>
      <c r="B1421" s="35"/>
      <c r="C1421" s="35"/>
      <c r="D1421" s="35"/>
      <c r="E1421" s="35"/>
      <c r="F1421" s="35"/>
      <c r="G1421" s="35"/>
      <c r="H1421" s="33"/>
      <c r="I1421" s="35"/>
      <c r="J1421" s="33"/>
      <c r="K1421" s="34"/>
      <c r="L1421" s="35"/>
      <c r="M1421" s="35"/>
      <c r="N1421" s="35"/>
      <c r="O1421" s="35"/>
      <c r="P1421" s="33"/>
      <c r="Q1421" s="33"/>
      <c r="R1421" s="33"/>
      <c r="S1421" s="35"/>
      <c r="T1421" s="33"/>
      <c r="U1421" s="35"/>
      <c r="V1421" s="35"/>
      <c r="W1421" s="29"/>
      <c r="X1421" s="29"/>
      <c r="Y1421" s="29"/>
      <c r="Z1421" s="29"/>
      <c r="AA1421" s="29"/>
      <c r="AB1421" s="29"/>
      <c r="AC1421" s="29"/>
      <c r="AD1421" s="29"/>
      <c r="AE1421" s="29"/>
      <c r="AF1421" s="29"/>
    </row>
    <row r="1422">
      <c r="A1422" s="31">
        <v>1421.0</v>
      </c>
      <c r="B1422" s="35"/>
      <c r="C1422" s="35"/>
      <c r="D1422" s="35"/>
      <c r="E1422" s="35"/>
      <c r="F1422" s="35"/>
      <c r="G1422" s="35"/>
      <c r="H1422" s="33"/>
      <c r="I1422" s="35"/>
      <c r="J1422" s="33"/>
      <c r="K1422" s="34"/>
      <c r="L1422" s="35"/>
      <c r="M1422" s="35"/>
      <c r="N1422" s="35"/>
      <c r="O1422" s="35"/>
      <c r="P1422" s="33"/>
      <c r="Q1422" s="33"/>
      <c r="R1422" s="33"/>
      <c r="S1422" s="35"/>
      <c r="T1422" s="33"/>
      <c r="U1422" s="35"/>
      <c r="V1422" s="35"/>
      <c r="W1422" s="29"/>
      <c r="X1422" s="29"/>
      <c r="Y1422" s="29"/>
      <c r="Z1422" s="29"/>
      <c r="AA1422" s="29"/>
      <c r="AB1422" s="29"/>
      <c r="AC1422" s="29"/>
      <c r="AD1422" s="29"/>
      <c r="AE1422" s="29"/>
      <c r="AF1422" s="29"/>
    </row>
    <row r="1423">
      <c r="A1423" s="31">
        <v>1422.0</v>
      </c>
      <c r="B1423" s="35"/>
      <c r="C1423" s="35"/>
      <c r="D1423" s="35"/>
      <c r="E1423" s="35"/>
      <c r="F1423" s="35"/>
      <c r="G1423" s="35"/>
      <c r="H1423" s="33"/>
      <c r="I1423" s="35"/>
      <c r="J1423" s="33"/>
      <c r="K1423" s="34"/>
      <c r="L1423" s="35"/>
      <c r="M1423" s="35"/>
      <c r="N1423" s="35"/>
      <c r="O1423" s="35"/>
      <c r="P1423" s="33"/>
      <c r="Q1423" s="33"/>
      <c r="R1423" s="33"/>
      <c r="S1423" s="35"/>
      <c r="T1423" s="33"/>
      <c r="U1423" s="35"/>
      <c r="V1423" s="35"/>
      <c r="W1423" s="29"/>
      <c r="X1423" s="29"/>
      <c r="Y1423" s="29"/>
      <c r="Z1423" s="29"/>
      <c r="AA1423" s="29"/>
      <c r="AB1423" s="29"/>
      <c r="AC1423" s="29"/>
      <c r="AD1423" s="29"/>
      <c r="AE1423" s="29"/>
      <c r="AF1423" s="29"/>
    </row>
    <row r="1424">
      <c r="A1424" s="31">
        <v>1423.0</v>
      </c>
      <c r="B1424" s="35"/>
      <c r="C1424" s="35"/>
      <c r="D1424" s="35"/>
      <c r="E1424" s="35"/>
      <c r="F1424" s="35"/>
      <c r="G1424" s="35"/>
      <c r="H1424" s="33"/>
      <c r="I1424" s="35"/>
      <c r="J1424" s="33"/>
      <c r="K1424" s="34"/>
      <c r="L1424" s="35"/>
      <c r="M1424" s="35"/>
      <c r="N1424" s="35"/>
      <c r="O1424" s="35"/>
      <c r="P1424" s="33"/>
      <c r="Q1424" s="33"/>
      <c r="R1424" s="33"/>
      <c r="S1424" s="35"/>
      <c r="T1424" s="33"/>
      <c r="U1424" s="35"/>
      <c r="V1424" s="35"/>
      <c r="W1424" s="29"/>
      <c r="X1424" s="29"/>
      <c r="Y1424" s="29"/>
      <c r="Z1424" s="29"/>
      <c r="AA1424" s="29"/>
      <c r="AB1424" s="29"/>
      <c r="AC1424" s="29"/>
      <c r="AD1424" s="29"/>
      <c r="AE1424" s="29"/>
      <c r="AF1424" s="29"/>
    </row>
    <row r="1425">
      <c r="A1425" s="31">
        <v>1424.0</v>
      </c>
      <c r="B1425" s="35"/>
      <c r="C1425" s="35"/>
      <c r="D1425" s="35"/>
      <c r="E1425" s="35"/>
      <c r="F1425" s="35"/>
      <c r="G1425" s="35"/>
      <c r="H1425" s="33"/>
      <c r="I1425" s="35"/>
      <c r="J1425" s="33"/>
      <c r="K1425" s="34"/>
      <c r="L1425" s="35"/>
      <c r="M1425" s="35"/>
      <c r="N1425" s="35"/>
      <c r="O1425" s="35"/>
      <c r="P1425" s="33"/>
      <c r="Q1425" s="33"/>
      <c r="R1425" s="33"/>
      <c r="S1425" s="35"/>
      <c r="T1425" s="33"/>
      <c r="U1425" s="35"/>
      <c r="V1425" s="35"/>
      <c r="W1425" s="29"/>
      <c r="X1425" s="29"/>
      <c r="Y1425" s="29"/>
      <c r="Z1425" s="29"/>
      <c r="AA1425" s="29"/>
      <c r="AB1425" s="29"/>
      <c r="AC1425" s="29"/>
      <c r="AD1425" s="29"/>
      <c r="AE1425" s="29"/>
      <c r="AF1425" s="29"/>
    </row>
    <row r="1426">
      <c r="A1426" s="31">
        <v>1425.0</v>
      </c>
      <c r="B1426" s="35"/>
      <c r="C1426" s="35"/>
      <c r="D1426" s="35"/>
      <c r="E1426" s="35"/>
      <c r="F1426" s="35"/>
      <c r="G1426" s="35"/>
      <c r="H1426" s="33"/>
      <c r="I1426" s="35"/>
      <c r="J1426" s="33"/>
      <c r="K1426" s="34"/>
      <c r="L1426" s="35"/>
      <c r="M1426" s="35"/>
      <c r="N1426" s="35"/>
      <c r="O1426" s="35"/>
      <c r="P1426" s="33"/>
      <c r="Q1426" s="33"/>
      <c r="R1426" s="33"/>
      <c r="S1426" s="35"/>
      <c r="T1426" s="33"/>
      <c r="U1426" s="35"/>
      <c r="V1426" s="35"/>
      <c r="W1426" s="29"/>
      <c r="X1426" s="29"/>
      <c r="Y1426" s="29"/>
      <c r="Z1426" s="29"/>
      <c r="AA1426" s="29"/>
      <c r="AB1426" s="29"/>
      <c r="AC1426" s="29"/>
      <c r="AD1426" s="29"/>
      <c r="AE1426" s="29"/>
      <c r="AF1426" s="29"/>
    </row>
    <row r="1427">
      <c r="A1427" s="31">
        <v>1426.0</v>
      </c>
      <c r="B1427" s="35"/>
      <c r="C1427" s="35"/>
      <c r="D1427" s="35"/>
      <c r="E1427" s="35"/>
      <c r="F1427" s="35"/>
      <c r="G1427" s="35"/>
      <c r="H1427" s="33"/>
      <c r="I1427" s="35"/>
      <c r="J1427" s="33"/>
      <c r="K1427" s="34"/>
      <c r="L1427" s="35"/>
      <c r="M1427" s="35"/>
      <c r="N1427" s="35"/>
      <c r="O1427" s="35"/>
      <c r="P1427" s="33"/>
      <c r="Q1427" s="33"/>
      <c r="R1427" s="33"/>
      <c r="S1427" s="35"/>
      <c r="T1427" s="33"/>
      <c r="U1427" s="35"/>
      <c r="V1427" s="35"/>
      <c r="W1427" s="29"/>
      <c r="X1427" s="29"/>
      <c r="Y1427" s="29"/>
      <c r="Z1427" s="29"/>
      <c r="AA1427" s="29"/>
      <c r="AB1427" s="29"/>
      <c r="AC1427" s="29"/>
      <c r="AD1427" s="29"/>
      <c r="AE1427" s="29"/>
      <c r="AF1427" s="29"/>
    </row>
    <row r="1428">
      <c r="A1428" s="31">
        <v>1427.0</v>
      </c>
      <c r="B1428" s="35"/>
      <c r="C1428" s="35"/>
      <c r="D1428" s="35"/>
      <c r="E1428" s="35"/>
      <c r="F1428" s="35"/>
      <c r="G1428" s="35"/>
      <c r="H1428" s="33"/>
      <c r="I1428" s="35"/>
      <c r="J1428" s="33"/>
      <c r="K1428" s="34"/>
      <c r="L1428" s="35"/>
      <c r="M1428" s="35"/>
      <c r="N1428" s="35"/>
      <c r="O1428" s="35"/>
      <c r="P1428" s="33"/>
      <c r="Q1428" s="33"/>
      <c r="R1428" s="33"/>
      <c r="S1428" s="35"/>
      <c r="T1428" s="33"/>
      <c r="U1428" s="35"/>
      <c r="V1428" s="35"/>
      <c r="W1428" s="29"/>
      <c r="X1428" s="29"/>
      <c r="Y1428" s="29"/>
      <c r="Z1428" s="29"/>
      <c r="AA1428" s="29"/>
      <c r="AB1428" s="29"/>
      <c r="AC1428" s="29"/>
      <c r="AD1428" s="29"/>
      <c r="AE1428" s="29"/>
      <c r="AF1428" s="29"/>
    </row>
    <row r="1429">
      <c r="A1429" s="31">
        <v>1428.0</v>
      </c>
      <c r="B1429" s="35"/>
      <c r="C1429" s="35"/>
      <c r="D1429" s="35"/>
      <c r="E1429" s="35"/>
      <c r="F1429" s="35"/>
      <c r="G1429" s="35"/>
      <c r="H1429" s="33"/>
      <c r="I1429" s="35"/>
      <c r="J1429" s="33"/>
      <c r="K1429" s="34"/>
      <c r="L1429" s="35"/>
      <c r="M1429" s="35"/>
      <c r="N1429" s="35"/>
      <c r="O1429" s="35"/>
      <c r="P1429" s="33"/>
      <c r="Q1429" s="33"/>
      <c r="R1429" s="33"/>
      <c r="S1429" s="35"/>
      <c r="T1429" s="33"/>
      <c r="U1429" s="35"/>
      <c r="V1429" s="35"/>
      <c r="W1429" s="29"/>
      <c r="X1429" s="29"/>
      <c r="Y1429" s="29"/>
      <c r="Z1429" s="29"/>
      <c r="AA1429" s="29"/>
      <c r="AB1429" s="29"/>
      <c r="AC1429" s="29"/>
      <c r="AD1429" s="29"/>
      <c r="AE1429" s="29"/>
      <c r="AF1429" s="29"/>
    </row>
    <row r="1430">
      <c r="A1430" s="31">
        <v>1429.0</v>
      </c>
      <c r="B1430" s="35"/>
      <c r="C1430" s="35"/>
      <c r="D1430" s="35"/>
      <c r="E1430" s="35"/>
      <c r="F1430" s="35"/>
      <c r="G1430" s="35"/>
      <c r="H1430" s="33"/>
      <c r="I1430" s="35"/>
      <c r="J1430" s="33"/>
      <c r="K1430" s="34"/>
      <c r="L1430" s="35"/>
      <c r="M1430" s="35"/>
      <c r="N1430" s="35"/>
      <c r="O1430" s="35"/>
      <c r="P1430" s="33"/>
      <c r="Q1430" s="33"/>
      <c r="R1430" s="33"/>
      <c r="S1430" s="35"/>
      <c r="T1430" s="33"/>
      <c r="U1430" s="35"/>
      <c r="V1430" s="35"/>
      <c r="W1430" s="29"/>
      <c r="X1430" s="29"/>
      <c r="Y1430" s="29"/>
      <c r="Z1430" s="29"/>
      <c r="AA1430" s="29"/>
      <c r="AB1430" s="29"/>
      <c r="AC1430" s="29"/>
      <c r="AD1430" s="29"/>
      <c r="AE1430" s="29"/>
      <c r="AF1430" s="29"/>
    </row>
    <row r="1431">
      <c r="A1431" s="31">
        <v>1430.0</v>
      </c>
      <c r="B1431" s="35"/>
      <c r="C1431" s="35"/>
      <c r="D1431" s="35"/>
      <c r="E1431" s="35"/>
      <c r="F1431" s="35"/>
      <c r="G1431" s="35"/>
      <c r="H1431" s="33"/>
      <c r="I1431" s="35"/>
      <c r="J1431" s="33"/>
      <c r="K1431" s="34"/>
      <c r="L1431" s="35"/>
      <c r="M1431" s="35"/>
      <c r="N1431" s="35"/>
      <c r="O1431" s="35"/>
      <c r="P1431" s="33"/>
      <c r="Q1431" s="33"/>
      <c r="R1431" s="33"/>
      <c r="S1431" s="35"/>
      <c r="T1431" s="33"/>
      <c r="U1431" s="35"/>
      <c r="V1431" s="35"/>
      <c r="W1431" s="29"/>
      <c r="X1431" s="29"/>
      <c r="Y1431" s="29"/>
      <c r="Z1431" s="29"/>
      <c r="AA1431" s="29"/>
      <c r="AB1431" s="29"/>
      <c r="AC1431" s="29"/>
      <c r="AD1431" s="29"/>
      <c r="AE1431" s="29"/>
      <c r="AF1431" s="29"/>
    </row>
    <row r="1432">
      <c r="A1432" s="31">
        <v>1431.0</v>
      </c>
      <c r="B1432" s="35"/>
      <c r="C1432" s="35"/>
      <c r="D1432" s="35"/>
      <c r="E1432" s="35"/>
      <c r="F1432" s="35"/>
      <c r="G1432" s="35"/>
      <c r="H1432" s="33"/>
      <c r="I1432" s="35"/>
      <c r="J1432" s="33"/>
      <c r="K1432" s="34"/>
      <c r="L1432" s="35"/>
      <c r="M1432" s="35"/>
      <c r="N1432" s="35"/>
      <c r="O1432" s="35"/>
      <c r="P1432" s="33"/>
      <c r="Q1432" s="33"/>
      <c r="R1432" s="33"/>
      <c r="S1432" s="35"/>
      <c r="T1432" s="33"/>
      <c r="U1432" s="35"/>
      <c r="V1432" s="35"/>
      <c r="W1432" s="29"/>
      <c r="X1432" s="29"/>
      <c r="Y1432" s="29"/>
      <c r="Z1432" s="29"/>
      <c r="AA1432" s="29"/>
      <c r="AB1432" s="29"/>
      <c r="AC1432" s="29"/>
      <c r="AD1432" s="29"/>
      <c r="AE1432" s="29"/>
      <c r="AF1432" s="29"/>
    </row>
    <row r="1433">
      <c r="A1433" s="31">
        <v>1432.0</v>
      </c>
      <c r="B1433" s="35"/>
      <c r="C1433" s="35"/>
      <c r="D1433" s="35"/>
      <c r="E1433" s="35"/>
      <c r="F1433" s="35"/>
      <c r="G1433" s="35"/>
      <c r="H1433" s="33"/>
      <c r="I1433" s="35"/>
      <c r="J1433" s="33"/>
      <c r="K1433" s="34"/>
      <c r="L1433" s="35"/>
      <c r="M1433" s="35"/>
      <c r="N1433" s="35"/>
      <c r="O1433" s="35"/>
      <c r="P1433" s="33"/>
      <c r="Q1433" s="33"/>
      <c r="R1433" s="33"/>
      <c r="S1433" s="35"/>
      <c r="T1433" s="33"/>
      <c r="U1433" s="35"/>
      <c r="V1433" s="35"/>
      <c r="W1433" s="29"/>
      <c r="X1433" s="29"/>
      <c r="Y1433" s="29"/>
      <c r="Z1433" s="29"/>
      <c r="AA1433" s="29"/>
      <c r="AB1433" s="29"/>
      <c r="AC1433" s="29"/>
      <c r="AD1433" s="29"/>
      <c r="AE1433" s="29"/>
      <c r="AF1433" s="29"/>
    </row>
    <row r="1434">
      <c r="A1434" s="31">
        <v>1433.0</v>
      </c>
      <c r="B1434" s="35"/>
      <c r="C1434" s="35"/>
      <c r="D1434" s="35"/>
      <c r="E1434" s="35"/>
      <c r="F1434" s="35"/>
      <c r="G1434" s="35"/>
      <c r="H1434" s="33"/>
      <c r="I1434" s="35"/>
      <c r="J1434" s="33"/>
      <c r="K1434" s="34"/>
      <c r="L1434" s="35"/>
      <c r="M1434" s="35"/>
      <c r="N1434" s="35"/>
      <c r="O1434" s="35"/>
      <c r="P1434" s="33"/>
      <c r="Q1434" s="33"/>
      <c r="R1434" s="33"/>
      <c r="S1434" s="35"/>
      <c r="T1434" s="33"/>
      <c r="U1434" s="35"/>
      <c r="V1434" s="35"/>
      <c r="W1434" s="29"/>
      <c r="X1434" s="29"/>
      <c r="Y1434" s="29"/>
      <c r="Z1434" s="29"/>
      <c r="AA1434" s="29"/>
      <c r="AB1434" s="29"/>
      <c r="AC1434" s="29"/>
      <c r="AD1434" s="29"/>
      <c r="AE1434" s="29"/>
      <c r="AF1434" s="29"/>
    </row>
    <row r="1435">
      <c r="A1435" s="31">
        <v>1434.0</v>
      </c>
      <c r="B1435" s="35"/>
      <c r="C1435" s="35"/>
      <c r="D1435" s="35"/>
      <c r="E1435" s="35"/>
      <c r="F1435" s="35"/>
      <c r="G1435" s="35"/>
      <c r="H1435" s="33"/>
      <c r="I1435" s="35"/>
      <c r="J1435" s="33"/>
      <c r="K1435" s="34"/>
      <c r="L1435" s="35"/>
      <c r="M1435" s="35"/>
      <c r="N1435" s="35"/>
      <c r="O1435" s="35"/>
      <c r="P1435" s="33"/>
      <c r="Q1435" s="33"/>
      <c r="R1435" s="33"/>
      <c r="S1435" s="35"/>
      <c r="T1435" s="33"/>
      <c r="U1435" s="35"/>
      <c r="V1435" s="35"/>
      <c r="W1435" s="29"/>
      <c r="X1435" s="29"/>
      <c r="Y1435" s="29"/>
      <c r="Z1435" s="29"/>
      <c r="AA1435" s="29"/>
      <c r="AB1435" s="29"/>
      <c r="AC1435" s="29"/>
      <c r="AD1435" s="29"/>
      <c r="AE1435" s="29"/>
      <c r="AF1435" s="29"/>
    </row>
    <row r="1436">
      <c r="A1436" s="31">
        <v>1435.0</v>
      </c>
      <c r="B1436" s="35"/>
      <c r="C1436" s="35"/>
      <c r="D1436" s="35"/>
      <c r="E1436" s="35"/>
      <c r="F1436" s="35"/>
      <c r="G1436" s="35"/>
      <c r="H1436" s="33"/>
      <c r="I1436" s="35"/>
      <c r="J1436" s="33"/>
      <c r="K1436" s="34"/>
      <c r="L1436" s="35"/>
      <c r="M1436" s="35"/>
      <c r="N1436" s="35"/>
      <c r="O1436" s="35"/>
      <c r="P1436" s="33"/>
      <c r="Q1436" s="33"/>
      <c r="R1436" s="33"/>
      <c r="S1436" s="35"/>
      <c r="T1436" s="33"/>
      <c r="U1436" s="35"/>
      <c r="V1436" s="35"/>
      <c r="W1436" s="29"/>
      <c r="X1436" s="29"/>
      <c r="Y1436" s="29"/>
      <c r="Z1436" s="29"/>
      <c r="AA1436" s="29"/>
      <c r="AB1436" s="29"/>
      <c r="AC1436" s="29"/>
      <c r="AD1436" s="29"/>
      <c r="AE1436" s="29"/>
      <c r="AF1436" s="29"/>
    </row>
    <row r="1437">
      <c r="A1437" s="31">
        <v>1436.0</v>
      </c>
      <c r="B1437" s="35"/>
      <c r="C1437" s="35"/>
      <c r="D1437" s="35"/>
      <c r="E1437" s="35"/>
      <c r="F1437" s="35"/>
      <c r="G1437" s="35"/>
      <c r="H1437" s="33"/>
      <c r="I1437" s="35"/>
      <c r="J1437" s="33"/>
      <c r="K1437" s="34"/>
      <c r="L1437" s="35"/>
      <c r="M1437" s="35"/>
      <c r="N1437" s="35"/>
      <c r="O1437" s="35"/>
      <c r="P1437" s="33"/>
      <c r="Q1437" s="33"/>
      <c r="R1437" s="33"/>
      <c r="S1437" s="35"/>
      <c r="T1437" s="33"/>
      <c r="U1437" s="35"/>
      <c r="V1437" s="35"/>
      <c r="W1437" s="29"/>
      <c r="X1437" s="29"/>
      <c r="Y1437" s="29"/>
      <c r="Z1437" s="29"/>
      <c r="AA1437" s="29"/>
      <c r="AB1437" s="29"/>
      <c r="AC1437" s="29"/>
      <c r="AD1437" s="29"/>
      <c r="AE1437" s="29"/>
      <c r="AF1437" s="29"/>
    </row>
    <row r="1438">
      <c r="A1438" s="31">
        <v>1437.0</v>
      </c>
      <c r="B1438" s="35"/>
      <c r="C1438" s="35"/>
      <c r="D1438" s="35"/>
      <c r="E1438" s="35"/>
      <c r="F1438" s="35"/>
      <c r="G1438" s="35"/>
      <c r="H1438" s="33"/>
      <c r="I1438" s="35"/>
      <c r="J1438" s="33"/>
      <c r="K1438" s="34"/>
      <c r="L1438" s="35"/>
      <c r="M1438" s="35"/>
      <c r="N1438" s="35"/>
      <c r="O1438" s="35"/>
      <c r="P1438" s="33"/>
      <c r="Q1438" s="33"/>
      <c r="R1438" s="33"/>
      <c r="S1438" s="35"/>
      <c r="T1438" s="33"/>
      <c r="U1438" s="35"/>
      <c r="V1438" s="35"/>
      <c r="W1438" s="29"/>
      <c r="X1438" s="29"/>
      <c r="Y1438" s="29"/>
      <c r="Z1438" s="29"/>
      <c r="AA1438" s="29"/>
      <c r="AB1438" s="29"/>
      <c r="AC1438" s="29"/>
      <c r="AD1438" s="29"/>
      <c r="AE1438" s="29"/>
      <c r="AF1438" s="29"/>
    </row>
    <row r="1439">
      <c r="A1439" s="31">
        <v>1438.0</v>
      </c>
      <c r="B1439" s="35"/>
      <c r="C1439" s="35"/>
      <c r="D1439" s="35"/>
      <c r="E1439" s="35"/>
      <c r="F1439" s="35"/>
      <c r="G1439" s="35"/>
      <c r="H1439" s="33"/>
      <c r="I1439" s="35"/>
      <c r="J1439" s="33"/>
      <c r="K1439" s="34"/>
      <c r="L1439" s="35"/>
      <c r="M1439" s="35"/>
      <c r="N1439" s="35"/>
      <c r="O1439" s="35"/>
      <c r="P1439" s="33"/>
      <c r="Q1439" s="33"/>
      <c r="R1439" s="33"/>
      <c r="S1439" s="35"/>
      <c r="T1439" s="33"/>
      <c r="U1439" s="35"/>
      <c r="V1439" s="35"/>
      <c r="W1439" s="29"/>
      <c r="X1439" s="29"/>
      <c r="Y1439" s="29"/>
      <c r="Z1439" s="29"/>
      <c r="AA1439" s="29"/>
      <c r="AB1439" s="29"/>
      <c r="AC1439" s="29"/>
      <c r="AD1439" s="29"/>
      <c r="AE1439" s="29"/>
      <c r="AF1439" s="29"/>
    </row>
    <row r="1440">
      <c r="A1440" s="31">
        <v>1439.0</v>
      </c>
      <c r="B1440" s="35"/>
      <c r="C1440" s="35"/>
      <c r="D1440" s="35"/>
      <c r="E1440" s="35"/>
      <c r="F1440" s="35"/>
      <c r="G1440" s="35"/>
      <c r="H1440" s="33"/>
      <c r="I1440" s="35"/>
      <c r="J1440" s="33"/>
      <c r="K1440" s="34"/>
      <c r="L1440" s="35"/>
      <c r="M1440" s="35"/>
      <c r="N1440" s="35"/>
      <c r="O1440" s="35"/>
      <c r="P1440" s="33"/>
      <c r="Q1440" s="33"/>
      <c r="R1440" s="33"/>
      <c r="S1440" s="35"/>
      <c r="T1440" s="33"/>
      <c r="U1440" s="35"/>
      <c r="V1440" s="35"/>
      <c r="W1440" s="29"/>
      <c r="X1440" s="29"/>
      <c r="Y1440" s="29"/>
      <c r="Z1440" s="29"/>
      <c r="AA1440" s="29"/>
      <c r="AB1440" s="29"/>
      <c r="AC1440" s="29"/>
      <c r="AD1440" s="29"/>
      <c r="AE1440" s="29"/>
      <c r="AF1440" s="29"/>
    </row>
    <row r="1441">
      <c r="A1441" s="31">
        <v>1440.0</v>
      </c>
      <c r="B1441" s="35"/>
      <c r="C1441" s="35"/>
      <c r="D1441" s="35"/>
      <c r="E1441" s="35"/>
      <c r="F1441" s="35"/>
      <c r="G1441" s="35"/>
      <c r="H1441" s="33"/>
      <c r="I1441" s="35"/>
      <c r="J1441" s="33"/>
      <c r="K1441" s="34"/>
      <c r="L1441" s="35"/>
      <c r="M1441" s="35"/>
      <c r="N1441" s="35"/>
      <c r="O1441" s="35"/>
      <c r="P1441" s="33"/>
      <c r="Q1441" s="33"/>
      <c r="R1441" s="33"/>
      <c r="S1441" s="35"/>
      <c r="T1441" s="33"/>
      <c r="U1441" s="35"/>
      <c r="V1441" s="35"/>
      <c r="W1441" s="29"/>
      <c r="X1441" s="29"/>
      <c r="Y1441" s="29"/>
      <c r="Z1441" s="29"/>
      <c r="AA1441" s="29"/>
      <c r="AB1441" s="29"/>
      <c r="AC1441" s="29"/>
      <c r="AD1441" s="29"/>
      <c r="AE1441" s="29"/>
      <c r="AF1441" s="29"/>
    </row>
    <row r="1442">
      <c r="A1442" s="31">
        <v>1441.0</v>
      </c>
      <c r="B1442" s="35"/>
      <c r="C1442" s="35"/>
      <c r="D1442" s="35"/>
      <c r="E1442" s="35"/>
      <c r="F1442" s="35"/>
      <c r="G1442" s="35"/>
      <c r="H1442" s="33"/>
      <c r="I1442" s="35"/>
      <c r="J1442" s="33"/>
      <c r="K1442" s="34"/>
      <c r="L1442" s="35"/>
      <c r="M1442" s="35"/>
      <c r="N1442" s="35"/>
      <c r="O1442" s="35"/>
      <c r="P1442" s="33"/>
      <c r="Q1442" s="33"/>
      <c r="R1442" s="33"/>
      <c r="S1442" s="35"/>
      <c r="T1442" s="33"/>
      <c r="U1442" s="35"/>
      <c r="V1442" s="35"/>
      <c r="W1442" s="29"/>
      <c r="X1442" s="29"/>
      <c r="Y1442" s="29"/>
      <c r="Z1442" s="29"/>
      <c r="AA1442" s="29"/>
      <c r="AB1442" s="29"/>
      <c r="AC1442" s="29"/>
      <c r="AD1442" s="29"/>
      <c r="AE1442" s="29"/>
      <c r="AF1442" s="29"/>
    </row>
    <row r="1443">
      <c r="A1443" s="31">
        <v>1442.0</v>
      </c>
      <c r="B1443" s="35"/>
      <c r="C1443" s="35"/>
      <c r="D1443" s="35"/>
      <c r="E1443" s="35"/>
      <c r="F1443" s="35"/>
      <c r="G1443" s="35"/>
      <c r="H1443" s="33"/>
      <c r="I1443" s="35"/>
      <c r="J1443" s="33"/>
      <c r="K1443" s="34"/>
      <c r="L1443" s="35"/>
      <c r="M1443" s="35"/>
      <c r="N1443" s="35"/>
      <c r="O1443" s="35"/>
      <c r="P1443" s="33"/>
      <c r="Q1443" s="33"/>
      <c r="R1443" s="33"/>
      <c r="S1443" s="35"/>
      <c r="T1443" s="33"/>
      <c r="U1443" s="35"/>
      <c r="V1443" s="35"/>
      <c r="W1443" s="29"/>
      <c r="X1443" s="29"/>
      <c r="Y1443" s="29"/>
      <c r="Z1443" s="29"/>
      <c r="AA1443" s="29"/>
      <c r="AB1443" s="29"/>
      <c r="AC1443" s="29"/>
      <c r="AD1443" s="29"/>
      <c r="AE1443" s="29"/>
      <c r="AF1443" s="29"/>
    </row>
    <row r="1444">
      <c r="A1444" s="31">
        <v>1443.0</v>
      </c>
      <c r="B1444" s="35"/>
      <c r="C1444" s="35"/>
      <c r="D1444" s="35"/>
      <c r="E1444" s="35"/>
      <c r="F1444" s="35"/>
      <c r="G1444" s="35"/>
      <c r="H1444" s="33"/>
      <c r="I1444" s="35"/>
      <c r="J1444" s="33"/>
      <c r="K1444" s="34"/>
      <c r="L1444" s="35"/>
      <c r="M1444" s="35"/>
      <c r="N1444" s="35"/>
      <c r="O1444" s="35"/>
      <c r="P1444" s="33"/>
      <c r="Q1444" s="33"/>
      <c r="R1444" s="33"/>
      <c r="S1444" s="35"/>
      <c r="T1444" s="33"/>
      <c r="U1444" s="35"/>
      <c r="V1444" s="35"/>
      <c r="W1444" s="29"/>
      <c r="X1444" s="29"/>
      <c r="Y1444" s="29"/>
      <c r="Z1444" s="29"/>
      <c r="AA1444" s="29"/>
      <c r="AB1444" s="29"/>
      <c r="AC1444" s="29"/>
      <c r="AD1444" s="29"/>
      <c r="AE1444" s="29"/>
      <c r="AF1444" s="29"/>
    </row>
    <row r="1445">
      <c r="A1445" s="31">
        <v>1444.0</v>
      </c>
      <c r="B1445" s="35"/>
      <c r="C1445" s="35"/>
      <c r="D1445" s="35"/>
      <c r="E1445" s="35"/>
      <c r="F1445" s="35"/>
      <c r="G1445" s="35"/>
      <c r="H1445" s="33"/>
      <c r="I1445" s="35"/>
      <c r="J1445" s="33"/>
      <c r="K1445" s="34"/>
      <c r="L1445" s="35"/>
      <c r="M1445" s="35"/>
      <c r="N1445" s="35"/>
      <c r="O1445" s="35"/>
      <c r="P1445" s="33"/>
      <c r="Q1445" s="33"/>
      <c r="R1445" s="33"/>
      <c r="S1445" s="35"/>
      <c r="T1445" s="33"/>
      <c r="U1445" s="35"/>
      <c r="V1445" s="35"/>
      <c r="W1445" s="29"/>
      <c r="X1445" s="29"/>
      <c r="Y1445" s="29"/>
      <c r="Z1445" s="29"/>
      <c r="AA1445" s="29"/>
      <c r="AB1445" s="29"/>
      <c r="AC1445" s="29"/>
      <c r="AD1445" s="29"/>
      <c r="AE1445" s="29"/>
      <c r="AF1445" s="29"/>
    </row>
    <row r="1446">
      <c r="A1446" s="31">
        <v>1445.0</v>
      </c>
      <c r="B1446" s="35"/>
      <c r="C1446" s="35"/>
      <c r="D1446" s="35"/>
      <c r="E1446" s="35"/>
      <c r="F1446" s="35"/>
      <c r="G1446" s="35"/>
      <c r="H1446" s="33"/>
      <c r="I1446" s="35"/>
      <c r="J1446" s="33"/>
      <c r="K1446" s="34"/>
      <c r="L1446" s="35"/>
      <c r="M1446" s="35"/>
      <c r="N1446" s="35"/>
      <c r="O1446" s="35"/>
      <c r="P1446" s="33"/>
      <c r="Q1446" s="33"/>
      <c r="R1446" s="33"/>
      <c r="S1446" s="35"/>
      <c r="T1446" s="33"/>
      <c r="U1446" s="35"/>
      <c r="V1446" s="35"/>
      <c r="W1446" s="29"/>
      <c r="X1446" s="29"/>
      <c r="Y1446" s="29"/>
      <c r="Z1446" s="29"/>
      <c r="AA1446" s="29"/>
      <c r="AB1446" s="29"/>
      <c r="AC1446" s="29"/>
      <c r="AD1446" s="29"/>
      <c r="AE1446" s="29"/>
      <c r="AF1446" s="29"/>
    </row>
    <row r="1447">
      <c r="A1447" s="31">
        <v>1446.0</v>
      </c>
      <c r="B1447" s="35"/>
      <c r="C1447" s="35"/>
      <c r="D1447" s="35"/>
      <c r="E1447" s="35"/>
      <c r="F1447" s="35"/>
      <c r="G1447" s="35"/>
      <c r="H1447" s="33"/>
      <c r="I1447" s="35"/>
      <c r="J1447" s="33"/>
      <c r="K1447" s="34"/>
      <c r="L1447" s="35"/>
      <c r="M1447" s="35"/>
      <c r="N1447" s="35"/>
      <c r="O1447" s="35"/>
      <c r="P1447" s="33"/>
      <c r="Q1447" s="33"/>
      <c r="R1447" s="33"/>
      <c r="S1447" s="35"/>
      <c r="T1447" s="33"/>
      <c r="U1447" s="35"/>
      <c r="V1447" s="35"/>
      <c r="W1447" s="29"/>
      <c r="X1447" s="29"/>
      <c r="Y1447" s="29"/>
      <c r="Z1447" s="29"/>
      <c r="AA1447" s="29"/>
      <c r="AB1447" s="29"/>
      <c r="AC1447" s="29"/>
      <c r="AD1447" s="29"/>
      <c r="AE1447" s="29"/>
      <c r="AF1447" s="29"/>
    </row>
    <row r="1448">
      <c r="A1448" s="31">
        <v>1447.0</v>
      </c>
      <c r="B1448" s="35"/>
      <c r="C1448" s="35"/>
      <c r="D1448" s="35"/>
      <c r="E1448" s="35"/>
      <c r="F1448" s="35"/>
      <c r="G1448" s="35"/>
      <c r="H1448" s="33"/>
      <c r="I1448" s="35"/>
      <c r="J1448" s="33"/>
      <c r="K1448" s="34"/>
      <c r="L1448" s="35"/>
      <c r="M1448" s="35"/>
      <c r="N1448" s="35"/>
      <c r="O1448" s="35"/>
      <c r="P1448" s="33"/>
      <c r="Q1448" s="33"/>
      <c r="R1448" s="33"/>
      <c r="S1448" s="35"/>
      <c r="T1448" s="33"/>
      <c r="U1448" s="35"/>
      <c r="V1448" s="35"/>
      <c r="W1448" s="29"/>
      <c r="X1448" s="29"/>
      <c r="Y1448" s="29"/>
      <c r="Z1448" s="29"/>
      <c r="AA1448" s="29"/>
      <c r="AB1448" s="29"/>
      <c r="AC1448" s="29"/>
      <c r="AD1448" s="29"/>
      <c r="AE1448" s="29"/>
      <c r="AF1448" s="29"/>
    </row>
    <row r="1449">
      <c r="A1449" s="31">
        <v>1448.0</v>
      </c>
      <c r="B1449" s="35"/>
      <c r="C1449" s="35"/>
      <c r="D1449" s="35"/>
      <c r="E1449" s="35"/>
      <c r="F1449" s="35"/>
      <c r="G1449" s="35"/>
      <c r="H1449" s="33"/>
      <c r="I1449" s="35"/>
      <c r="J1449" s="33"/>
      <c r="K1449" s="34"/>
      <c r="L1449" s="35"/>
      <c r="M1449" s="35"/>
      <c r="N1449" s="35"/>
      <c r="O1449" s="35"/>
      <c r="P1449" s="33"/>
      <c r="Q1449" s="33"/>
      <c r="R1449" s="33"/>
      <c r="S1449" s="35"/>
      <c r="T1449" s="33"/>
      <c r="U1449" s="35"/>
      <c r="V1449" s="35"/>
      <c r="W1449" s="29"/>
      <c r="X1449" s="29"/>
      <c r="Y1449" s="29"/>
      <c r="Z1449" s="29"/>
      <c r="AA1449" s="29"/>
      <c r="AB1449" s="29"/>
      <c r="AC1449" s="29"/>
      <c r="AD1449" s="29"/>
      <c r="AE1449" s="29"/>
      <c r="AF1449" s="29"/>
    </row>
    <row r="1450">
      <c r="A1450" s="31">
        <v>1449.0</v>
      </c>
      <c r="B1450" s="35"/>
      <c r="C1450" s="35"/>
      <c r="D1450" s="35"/>
      <c r="E1450" s="35"/>
      <c r="F1450" s="35"/>
      <c r="G1450" s="35"/>
      <c r="H1450" s="33"/>
      <c r="I1450" s="35"/>
      <c r="J1450" s="33"/>
      <c r="K1450" s="34"/>
      <c r="L1450" s="35"/>
      <c r="M1450" s="35"/>
      <c r="N1450" s="35"/>
      <c r="O1450" s="35"/>
      <c r="P1450" s="33"/>
      <c r="Q1450" s="33"/>
      <c r="R1450" s="33"/>
      <c r="S1450" s="35"/>
      <c r="T1450" s="33"/>
      <c r="U1450" s="35"/>
      <c r="V1450" s="35"/>
      <c r="W1450" s="29"/>
      <c r="X1450" s="29"/>
      <c r="Y1450" s="29"/>
      <c r="Z1450" s="29"/>
      <c r="AA1450" s="29"/>
      <c r="AB1450" s="29"/>
      <c r="AC1450" s="29"/>
      <c r="AD1450" s="29"/>
      <c r="AE1450" s="29"/>
      <c r="AF1450" s="29"/>
    </row>
    <row r="1451">
      <c r="A1451" s="31">
        <v>1450.0</v>
      </c>
      <c r="B1451" s="35"/>
      <c r="C1451" s="35"/>
      <c r="D1451" s="35"/>
      <c r="E1451" s="35"/>
      <c r="F1451" s="35"/>
      <c r="G1451" s="35"/>
      <c r="H1451" s="33"/>
      <c r="I1451" s="35"/>
      <c r="J1451" s="33"/>
      <c r="K1451" s="34"/>
      <c r="L1451" s="35"/>
      <c r="M1451" s="35"/>
      <c r="N1451" s="35"/>
      <c r="O1451" s="35"/>
      <c r="P1451" s="33"/>
      <c r="Q1451" s="33"/>
      <c r="R1451" s="33"/>
      <c r="S1451" s="35"/>
      <c r="T1451" s="33"/>
      <c r="U1451" s="35"/>
      <c r="V1451" s="35"/>
      <c r="W1451" s="29"/>
      <c r="X1451" s="29"/>
      <c r="Y1451" s="29"/>
      <c r="Z1451" s="29"/>
      <c r="AA1451" s="29"/>
      <c r="AB1451" s="29"/>
      <c r="AC1451" s="29"/>
      <c r="AD1451" s="29"/>
      <c r="AE1451" s="29"/>
      <c r="AF1451" s="29"/>
    </row>
    <row r="1452">
      <c r="A1452" s="31">
        <v>1451.0</v>
      </c>
      <c r="B1452" s="35"/>
      <c r="C1452" s="35"/>
      <c r="D1452" s="35"/>
      <c r="E1452" s="35"/>
      <c r="F1452" s="35"/>
      <c r="G1452" s="35"/>
      <c r="H1452" s="33"/>
      <c r="I1452" s="35"/>
      <c r="J1452" s="33"/>
      <c r="K1452" s="34"/>
      <c r="L1452" s="35"/>
      <c r="M1452" s="35"/>
      <c r="N1452" s="35"/>
      <c r="O1452" s="35"/>
      <c r="P1452" s="33"/>
      <c r="Q1452" s="33"/>
      <c r="R1452" s="33"/>
      <c r="S1452" s="35"/>
      <c r="T1452" s="33"/>
      <c r="U1452" s="35"/>
      <c r="V1452" s="35"/>
      <c r="W1452" s="29"/>
      <c r="X1452" s="29"/>
      <c r="Y1452" s="29"/>
      <c r="Z1452" s="29"/>
      <c r="AA1452" s="29"/>
      <c r="AB1452" s="29"/>
      <c r="AC1452" s="29"/>
      <c r="AD1452" s="29"/>
      <c r="AE1452" s="29"/>
      <c r="AF1452" s="29"/>
    </row>
    <row r="1453">
      <c r="A1453" s="31">
        <v>1452.0</v>
      </c>
      <c r="B1453" s="35"/>
      <c r="C1453" s="35"/>
      <c r="D1453" s="35"/>
      <c r="E1453" s="35"/>
      <c r="F1453" s="35"/>
      <c r="G1453" s="35"/>
      <c r="H1453" s="33"/>
      <c r="I1453" s="35"/>
      <c r="J1453" s="33"/>
      <c r="K1453" s="34"/>
      <c r="L1453" s="35"/>
      <c r="M1453" s="35"/>
      <c r="N1453" s="35"/>
      <c r="O1453" s="35"/>
      <c r="P1453" s="33"/>
      <c r="Q1453" s="33"/>
      <c r="R1453" s="33"/>
      <c r="S1453" s="35"/>
      <c r="T1453" s="33"/>
      <c r="U1453" s="35"/>
      <c r="V1453" s="35"/>
      <c r="W1453" s="29"/>
      <c r="X1453" s="29"/>
      <c r="Y1453" s="29"/>
      <c r="Z1453" s="29"/>
      <c r="AA1453" s="29"/>
      <c r="AB1453" s="29"/>
      <c r="AC1453" s="29"/>
      <c r="AD1453" s="29"/>
      <c r="AE1453" s="29"/>
      <c r="AF1453" s="29"/>
    </row>
    <row r="1454">
      <c r="A1454" s="31">
        <v>1453.0</v>
      </c>
      <c r="B1454" s="35"/>
      <c r="C1454" s="35"/>
      <c r="D1454" s="35"/>
      <c r="E1454" s="35"/>
      <c r="F1454" s="35"/>
      <c r="G1454" s="35"/>
      <c r="H1454" s="33"/>
      <c r="I1454" s="35"/>
      <c r="J1454" s="33"/>
      <c r="K1454" s="34"/>
      <c r="L1454" s="35"/>
      <c r="M1454" s="35"/>
      <c r="N1454" s="35"/>
      <c r="O1454" s="35"/>
      <c r="P1454" s="33"/>
      <c r="Q1454" s="33"/>
      <c r="R1454" s="33"/>
      <c r="S1454" s="35"/>
      <c r="T1454" s="33"/>
      <c r="U1454" s="35"/>
      <c r="V1454" s="35"/>
      <c r="W1454" s="29"/>
      <c r="X1454" s="29"/>
      <c r="Y1454" s="29"/>
      <c r="Z1454" s="29"/>
      <c r="AA1454" s="29"/>
      <c r="AB1454" s="29"/>
      <c r="AC1454" s="29"/>
      <c r="AD1454" s="29"/>
      <c r="AE1454" s="29"/>
      <c r="AF1454" s="29"/>
    </row>
    <row r="1455">
      <c r="A1455" s="31">
        <v>1454.0</v>
      </c>
      <c r="B1455" s="35"/>
      <c r="C1455" s="35"/>
      <c r="D1455" s="35"/>
      <c r="E1455" s="35"/>
      <c r="F1455" s="35"/>
      <c r="G1455" s="35"/>
      <c r="H1455" s="33"/>
      <c r="I1455" s="35"/>
      <c r="J1455" s="33"/>
      <c r="K1455" s="34"/>
      <c r="L1455" s="35"/>
      <c r="M1455" s="35"/>
      <c r="N1455" s="35"/>
      <c r="O1455" s="35"/>
      <c r="P1455" s="33"/>
      <c r="Q1455" s="33"/>
      <c r="R1455" s="33"/>
      <c r="S1455" s="35"/>
      <c r="T1455" s="33"/>
      <c r="U1455" s="35"/>
      <c r="V1455" s="35"/>
      <c r="W1455" s="29"/>
      <c r="X1455" s="29"/>
      <c r="Y1455" s="29"/>
      <c r="Z1455" s="29"/>
      <c r="AA1455" s="29"/>
      <c r="AB1455" s="29"/>
      <c r="AC1455" s="29"/>
      <c r="AD1455" s="29"/>
      <c r="AE1455" s="29"/>
      <c r="AF1455" s="29"/>
    </row>
    <row r="1456">
      <c r="A1456" s="31">
        <v>1455.0</v>
      </c>
      <c r="B1456" s="35"/>
      <c r="C1456" s="35"/>
      <c r="D1456" s="35"/>
      <c r="E1456" s="35"/>
      <c r="F1456" s="35"/>
      <c r="G1456" s="35"/>
      <c r="H1456" s="33"/>
      <c r="I1456" s="35"/>
      <c r="J1456" s="33"/>
      <c r="K1456" s="34"/>
      <c r="L1456" s="35"/>
      <c r="M1456" s="35"/>
      <c r="N1456" s="35"/>
      <c r="O1456" s="35"/>
      <c r="P1456" s="33"/>
      <c r="Q1456" s="33"/>
      <c r="R1456" s="33"/>
      <c r="S1456" s="35"/>
      <c r="T1456" s="33"/>
      <c r="U1456" s="35"/>
      <c r="V1456" s="35"/>
      <c r="W1456" s="29"/>
      <c r="X1456" s="29"/>
      <c r="Y1456" s="29"/>
      <c r="Z1456" s="29"/>
      <c r="AA1456" s="29"/>
      <c r="AB1456" s="29"/>
      <c r="AC1456" s="29"/>
      <c r="AD1456" s="29"/>
      <c r="AE1456" s="29"/>
      <c r="AF1456" s="29"/>
    </row>
    <row r="1457">
      <c r="A1457" s="31">
        <v>1456.0</v>
      </c>
      <c r="B1457" s="35"/>
      <c r="C1457" s="35"/>
      <c r="D1457" s="35"/>
      <c r="E1457" s="35"/>
      <c r="F1457" s="35"/>
      <c r="G1457" s="35"/>
      <c r="H1457" s="33"/>
      <c r="I1457" s="35"/>
      <c r="J1457" s="33"/>
      <c r="K1457" s="34"/>
      <c r="L1457" s="35"/>
      <c r="M1457" s="35"/>
      <c r="N1457" s="35"/>
      <c r="O1457" s="35"/>
      <c r="P1457" s="33"/>
      <c r="Q1457" s="33"/>
      <c r="R1457" s="33"/>
      <c r="S1457" s="35"/>
      <c r="T1457" s="33"/>
      <c r="U1457" s="35"/>
      <c r="V1457" s="35"/>
      <c r="W1457" s="29"/>
      <c r="X1457" s="29"/>
      <c r="Y1457" s="29"/>
      <c r="Z1457" s="29"/>
      <c r="AA1457" s="29"/>
      <c r="AB1457" s="29"/>
      <c r="AC1457" s="29"/>
      <c r="AD1457" s="29"/>
      <c r="AE1457" s="29"/>
      <c r="AF1457" s="29"/>
    </row>
    <row r="1458">
      <c r="A1458" s="31">
        <v>1457.0</v>
      </c>
      <c r="B1458" s="35"/>
      <c r="C1458" s="35"/>
      <c r="D1458" s="35"/>
      <c r="E1458" s="35"/>
      <c r="F1458" s="35"/>
      <c r="G1458" s="35"/>
      <c r="H1458" s="33"/>
      <c r="I1458" s="35"/>
      <c r="J1458" s="33"/>
      <c r="K1458" s="34"/>
      <c r="L1458" s="35"/>
      <c r="M1458" s="35"/>
      <c r="N1458" s="35"/>
      <c r="O1458" s="35"/>
      <c r="P1458" s="33"/>
      <c r="Q1458" s="33"/>
      <c r="R1458" s="33"/>
      <c r="S1458" s="35"/>
      <c r="T1458" s="33"/>
      <c r="U1458" s="35"/>
      <c r="V1458" s="35"/>
      <c r="W1458" s="29"/>
      <c r="X1458" s="29"/>
      <c r="Y1458" s="29"/>
      <c r="Z1458" s="29"/>
      <c r="AA1458" s="29"/>
      <c r="AB1458" s="29"/>
      <c r="AC1458" s="29"/>
      <c r="AD1458" s="29"/>
      <c r="AE1458" s="29"/>
      <c r="AF1458" s="29"/>
    </row>
    <row r="1459">
      <c r="A1459" s="31">
        <v>1458.0</v>
      </c>
      <c r="B1459" s="35"/>
      <c r="C1459" s="35"/>
      <c r="D1459" s="35"/>
      <c r="E1459" s="35"/>
      <c r="F1459" s="35"/>
      <c r="G1459" s="35"/>
      <c r="H1459" s="33"/>
      <c r="I1459" s="35"/>
      <c r="J1459" s="33"/>
      <c r="K1459" s="34"/>
      <c r="L1459" s="35"/>
      <c r="M1459" s="35"/>
      <c r="N1459" s="35"/>
      <c r="O1459" s="35"/>
      <c r="P1459" s="33"/>
      <c r="Q1459" s="33"/>
      <c r="R1459" s="33"/>
      <c r="S1459" s="35"/>
      <c r="T1459" s="33"/>
      <c r="U1459" s="35"/>
      <c r="V1459" s="35"/>
      <c r="W1459" s="29"/>
      <c r="X1459" s="29"/>
      <c r="Y1459" s="29"/>
      <c r="Z1459" s="29"/>
      <c r="AA1459" s="29"/>
      <c r="AB1459" s="29"/>
      <c r="AC1459" s="29"/>
      <c r="AD1459" s="29"/>
      <c r="AE1459" s="29"/>
      <c r="AF1459" s="29"/>
    </row>
    <row r="1460">
      <c r="A1460" s="31">
        <v>1459.0</v>
      </c>
      <c r="B1460" s="35"/>
      <c r="C1460" s="35"/>
      <c r="D1460" s="35"/>
      <c r="E1460" s="35"/>
      <c r="F1460" s="35"/>
      <c r="G1460" s="35"/>
      <c r="H1460" s="33"/>
      <c r="I1460" s="35"/>
      <c r="J1460" s="33"/>
      <c r="K1460" s="34"/>
      <c r="L1460" s="35"/>
      <c r="M1460" s="35"/>
      <c r="N1460" s="35"/>
      <c r="O1460" s="35"/>
      <c r="P1460" s="33"/>
      <c r="Q1460" s="33"/>
      <c r="R1460" s="33"/>
      <c r="S1460" s="35"/>
      <c r="T1460" s="33"/>
      <c r="U1460" s="35"/>
      <c r="V1460" s="35"/>
      <c r="W1460" s="29"/>
      <c r="X1460" s="29"/>
      <c r="Y1460" s="29"/>
      <c r="Z1460" s="29"/>
      <c r="AA1460" s="29"/>
      <c r="AB1460" s="29"/>
      <c r="AC1460" s="29"/>
      <c r="AD1460" s="29"/>
      <c r="AE1460" s="29"/>
      <c r="AF1460" s="29"/>
    </row>
    <row r="1461">
      <c r="A1461" s="31">
        <v>1460.0</v>
      </c>
      <c r="B1461" s="35"/>
      <c r="C1461" s="35"/>
      <c r="D1461" s="35"/>
      <c r="E1461" s="35"/>
      <c r="F1461" s="35"/>
      <c r="G1461" s="35"/>
      <c r="H1461" s="33"/>
      <c r="I1461" s="35"/>
      <c r="J1461" s="33"/>
      <c r="K1461" s="34"/>
      <c r="L1461" s="35"/>
      <c r="M1461" s="35"/>
      <c r="N1461" s="35"/>
      <c r="O1461" s="35"/>
      <c r="P1461" s="33"/>
      <c r="Q1461" s="33"/>
      <c r="R1461" s="33"/>
      <c r="S1461" s="35"/>
      <c r="T1461" s="33"/>
      <c r="U1461" s="35"/>
      <c r="V1461" s="35"/>
      <c r="W1461" s="29"/>
      <c r="X1461" s="29"/>
      <c r="Y1461" s="29"/>
      <c r="Z1461" s="29"/>
      <c r="AA1461" s="29"/>
      <c r="AB1461" s="29"/>
      <c r="AC1461" s="29"/>
      <c r="AD1461" s="29"/>
      <c r="AE1461" s="29"/>
      <c r="AF1461" s="29"/>
    </row>
    <row r="1462">
      <c r="A1462" s="31">
        <v>1461.0</v>
      </c>
      <c r="B1462" s="35"/>
      <c r="C1462" s="35"/>
      <c r="D1462" s="35"/>
      <c r="E1462" s="35"/>
      <c r="F1462" s="35"/>
      <c r="G1462" s="35"/>
      <c r="H1462" s="33"/>
      <c r="I1462" s="35"/>
      <c r="J1462" s="33"/>
      <c r="K1462" s="34"/>
      <c r="L1462" s="35"/>
      <c r="M1462" s="35"/>
      <c r="N1462" s="35"/>
      <c r="O1462" s="35"/>
      <c r="P1462" s="33"/>
      <c r="Q1462" s="33"/>
      <c r="R1462" s="33"/>
      <c r="S1462" s="35"/>
      <c r="T1462" s="33"/>
      <c r="U1462" s="35"/>
      <c r="V1462" s="35"/>
      <c r="W1462" s="29"/>
      <c r="X1462" s="29"/>
      <c r="Y1462" s="29"/>
      <c r="Z1462" s="29"/>
      <c r="AA1462" s="29"/>
      <c r="AB1462" s="29"/>
      <c r="AC1462" s="29"/>
      <c r="AD1462" s="29"/>
      <c r="AE1462" s="29"/>
      <c r="AF1462" s="29"/>
    </row>
    <row r="1463">
      <c r="A1463" s="31">
        <v>1462.0</v>
      </c>
      <c r="B1463" s="35"/>
      <c r="C1463" s="35"/>
      <c r="D1463" s="35"/>
      <c r="E1463" s="35"/>
      <c r="F1463" s="35"/>
      <c r="G1463" s="35"/>
      <c r="H1463" s="33"/>
      <c r="I1463" s="35"/>
      <c r="J1463" s="33"/>
      <c r="K1463" s="34"/>
      <c r="L1463" s="35"/>
      <c r="M1463" s="35"/>
      <c r="N1463" s="35"/>
      <c r="O1463" s="35"/>
      <c r="P1463" s="33"/>
      <c r="Q1463" s="33"/>
      <c r="R1463" s="33"/>
      <c r="S1463" s="35"/>
      <c r="T1463" s="33"/>
      <c r="U1463" s="35"/>
      <c r="V1463" s="35"/>
      <c r="W1463" s="29"/>
      <c r="X1463" s="29"/>
      <c r="Y1463" s="29"/>
      <c r="Z1463" s="29"/>
      <c r="AA1463" s="29"/>
      <c r="AB1463" s="29"/>
      <c r="AC1463" s="29"/>
      <c r="AD1463" s="29"/>
      <c r="AE1463" s="29"/>
      <c r="AF1463" s="29"/>
    </row>
    <row r="1464">
      <c r="A1464" s="31">
        <v>1463.0</v>
      </c>
      <c r="B1464" s="35"/>
      <c r="C1464" s="35"/>
      <c r="D1464" s="35"/>
      <c r="E1464" s="35"/>
      <c r="F1464" s="35"/>
      <c r="G1464" s="35"/>
      <c r="H1464" s="33"/>
      <c r="I1464" s="35"/>
      <c r="J1464" s="33"/>
      <c r="K1464" s="34"/>
      <c r="L1464" s="35"/>
      <c r="M1464" s="35"/>
      <c r="N1464" s="35"/>
      <c r="O1464" s="35"/>
      <c r="P1464" s="33"/>
      <c r="Q1464" s="33"/>
      <c r="R1464" s="33"/>
      <c r="S1464" s="35"/>
      <c r="T1464" s="33"/>
      <c r="U1464" s="35"/>
      <c r="V1464" s="35"/>
      <c r="W1464" s="29"/>
      <c r="X1464" s="29"/>
      <c r="Y1464" s="29"/>
      <c r="Z1464" s="29"/>
      <c r="AA1464" s="29"/>
      <c r="AB1464" s="29"/>
      <c r="AC1464" s="29"/>
      <c r="AD1464" s="29"/>
      <c r="AE1464" s="29"/>
      <c r="AF1464" s="29"/>
    </row>
    <row r="1465">
      <c r="A1465" s="31">
        <v>1464.0</v>
      </c>
      <c r="B1465" s="35"/>
      <c r="C1465" s="35"/>
      <c r="D1465" s="35"/>
      <c r="E1465" s="35"/>
      <c r="F1465" s="35"/>
      <c r="G1465" s="35"/>
      <c r="H1465" s="33"/>
      <c r="I1465" s="35"/>
      <c r="J1465" s="33"/>
      <c r="K1465" s="34"/>
      <c r="L1465" s="35"/>
      <c r="M1465" s="35"/>
      <c r="N1465" s="35"/>
      <c r="O1465" s="35"/>
      <c r="P1465" s="33"/>
      <c r="Q1465" s="33"/>
      <c r="R1465" s="33"/>
      <c r="S1465" s="35"/>
      <c r="T1465" s="33"/>
      <c r="U1465" s="35"/>
      <c r="V1465" s="35"/>
      <c r="W1465" s="29"/>
      <c r="X1465" s="29"/>
      <c r="Y1465" s="29"/>
      <c r="Z1465" s="29"/>
      <c r="AA1465" s="29"/>
      <c r="AB1465" s="29"/>
      <c r="AC1465" s="29"/>
      <c r="AD1465" s="29"/>
      <c r="AE1465" s="29"/>
      <c r="AF1465" s="29"/>
    </row>
    <row r="1466">
      <c r="A1466" s="31">
        <v>1465.0</v>
      </c>
      <c r="B1466" s="35"/>
      <c r="C1466" s="35"/>
      <c r="D1466" s="35"/>
      <c r="E1466" s="35"/>
      <c r="F1466" s="35"/>
      <c r="G1466" s="35"/>
      <c r="H1466" s="33"/>
      <c r="I1466" s="35"/>
      <c r="J1466" s="33"/>
      <c r="K1466" s="34"/>
      <c r="L1466" s="35"/>
      <c r="M1466" s="35"/>
      <c r="N1466" s="35"/>
      <c r="O1466" s="35"/>
      <c r="P1466" s="33"/>
      <c r="Q1466" s="33"/>
      <c r="R1466" s="33"/>
      <c r="S1466" s="35"/>
      <c r="T1466" s="33"/>
      <c r="U1466" s="35"/>
      <c r="V1466" s="35"/>
      <c r="W1466" s="29"/>
      <c r="X1466" s="29"/>
      <c r="Y1466" s="29"/>
      <c r="Z1466" s="29"/>
      <c r="AA1466" s="29"/>
      <c r="AB1466" s="29"/>
      <c r="AC1466" s="29"/>
      <c r="AD1466" s="29"/>
      <c r="AE1466" s="29"/>
      <c r="AF1466" s="29"/>
    </row>
    <row r="1467">
      <c r="A1467" s="31">
        <v>1466.0</v>
      </c>
      <c r="B1467" s="35"/>
      <c r="C1467" s="35"/>
      <c r="D1467" s="35"/>
      <c r="E1467" s="35"/>
      <c r="F1467" s="35"/>
      <c r="G1467" s="35"/>
      <c r="H1467" s="33"/>
      <c r="I1467" s="35"/>
      <c r="J1467" s="33"/>
      <c r="K1467" s="34"/>
      <c r="L1467" s="35"/>
      <c r="M1467" s="35"/>
      <c r="N1467" s="35"/>
      <c r="O1467" s="35"/>
      <c r="P1467" s="33"/>
      <c r="Q1467" s="33"/>
      <c r="R1467" s="33"/>
      <c r="S1467" s="35"/>
      <c r="T1467" s="33"/>
      <c r="U1467" s="35"/>
      <c r="V1467" s="35"/>
      <c r="W1467" s="29"/>
      <c r="X1467" s="29"/>
      <c r="Y1467" s="29"/>
      <c r="Z1467" s="29"/>
      <c r="AA1467" s="29"/>
      <c r="AB1467" s="29"/>
      <c r="AC1467" s="29"/>
      <c r="AD1467" s="29"/>
      <c r="AE1467" s="29"/>
      <c r="AF1467" s="29"/>
    </row>
    <row r="1468">
      <c r="A1468" s="31">
        <v>1467.0</v>
      </c>
      <c r="B1468" s="35"/>
      <c r="C1468" s="35"/>
      <c r="D1468" s="35"/>
      <c r="E1468" s="35"/>
      <c r="F1468" s="35"/>
      <c r="G1468" s="35"/>
      <c r="H1468" s="33"/>
      <c r="I1468" s="35"/>
      <c r="J1468" s="33"/>
      <c r="K1468" s="34"/>
      <c r="L1468" s="35"/>
      <c r="M1468" s="35"/>
      <c r="N1468" s="35"/>
      <c r="O1468" s="35"/>
      <c r="P1468" s="33"/>
      <c r="Q1468" s="33"/>
      <c r="R1468" s="33"/>
      <c r="S1468" s="35"/>
      <c r="T1468" s="33"/>
      <c r="U1468" s="35"/>
      <c r="V1468" s="35"/>
      <c r="W1468" s="29"/>
      <c r="X1468" s="29"/>
      <c r="Y1468" s="29"/>
      <c r="Z1468" s="29"/>
      <c r="AA1468" s="29"/>
      <c r="AB1468" s="29"/>
      <c r="AC1468" s="29"/>
      <c r="AD1468" s="29"/>
      <c r="AE1468" s="29"/>
      <c r="AF1468" s="29"/>
    </row>
    <row r="1469">
      <c r="A1469" s="31">
        <v>1468.0</v>
      </c>
      <c r="B1469" s="35"/>
      <c r="C1469" s="35"/>
      <c r="D1469" s="35"/>
      <c r="E1469" s="35"/>
      <c r="F1469" s="35"/>
      <c r="G1469" s="35"/>
      <c r="H1469" s="33"/>
      <c r="I1469" s="35"/>
      <c r="J1469" s="33"/>
      <c r="K1469" s="34"/>
      <c r="L1469" s="35"/>
      <c r="M1469" s="35"/>
      <c r="N1469" s="35"/>
      <c r="O1469" s="35"/>
      <c r="P1469" s="33"/>
      <c r="Q1469" s="33"/>
      <c r="R1469" s="33"/>
      <c r="S1469" s="35"/>
      <c r="T1469" s="33"/>
      <c r="U1469" s="35"/>
      <c r="V1469" s="35"/>
      <c r="W1469" s="29"/>
      <c r="X1469" s="29"/>
      <c r="Y1469" s="29"/>
      <c r="Z1469" s="29"/>
      <c r="AA1469" s="29"/>
      <c r="AB1469" s="29"/>
      <c r="AC1469" s="29"/>
      <c r="AD1469" s="29"/>
      <c r="AE1469" s="29"/>
      <c r="AF1469" s="29"/>
    </row>
    <row r="1470">
      <c r="A1470" s="31">
        <v>1469.0</v>
      </c>
      <c r="B1470" s="35"/>
      <c r="C1470" s="35"/>
      <c r="D1470" s="35"/>
      <c r="E1470" s="35"/>
      <c r="F1470" s="35"/>
      <c r="G1470" s="35"/>
      <c r="H1470" s="33"/>
      <c r="I1470" s="35"/>
      <c r="J1470" s="33"/>
      <c r="K1470" s="34"/>
      <c r="L1470" s="35"/>
      <c r="M1470" s="35"/>
      <c r="N1470" s="35"/>
      <c r="O1470" s="35"/>
      <c r="P1470" s="33"/>
      <c r="Q1470" s="33"/>
      <c r="R1470" s="33"/>
      <c r="S1470" s="35"/>
      <c r="T1470" s="33"/>
      <c r="U1470" s="35"/>
      <c r="V1470" s="35"/>
      <c r="W1470" s="29"/>
      <c r="X1470" s="29"/>
      <c r="Y1470" s="29"/>
      <c r="Z1470" s="29"/>
      <c r="AA1470" s="29"/>
      <c r="AB1470" s="29"/>
      <c r="AC1470" s="29"/>
      <c r="AD1470" s="29"/>
      <c r="AE1470" s="29"/>
      <c r="AF1470" s="29"/>
    </row>
    <row r="1471">
      <c r="A1471" s="31">
        <v>1470.0</v>
      </c>
      <c r="B1471" s="35"/>
      <c r="C1471" s="35"/>
      <c r="D1471" s="35"/>
      <c r="E1471" s="35"/>
      <c r="F1471" s="35"/>
      <c r="G1471" s="35"/>
      <c r="H1471" s="33"/>
      <c r="I1471" s="35"/>
      <c r="J1471" s="33"/>
      <c r="K1471" s="34"/>
      <c r="L1471" s="35"/>
      <c r="M1471" s="35"/>
      <c r="N1471" s="35"/>
      <c r="O1471" s="35"/>
      <c r="P1471" s="33"/>
      <c r="Q1471" s="33"/>
      <c r="R1471" s="33"/>
      <c r="S1471" s="35"/>
      <c r="T1471" s="33"/>
      <c r="U1471" s="35"/>
      <c r="V1471" s="35"/>
      <c r="W1471" s="29"/>
      <c r="X1471" s="29"/>
      <c r="Y1471" s="29"/>
      <c r="Z1471" s="29"/>
      <c r="AA1471" s="29"/>
      <c r="AB1471" s="29"/>
      <c r="AC1471" s="29"/>
      <c r="AD1471" s="29"/>
      <c r="AE1471" s="29"/>
      <c r="AF1471" s="29"/>
    </row>
    <row r="1472">
      <c r="A1472" s="31">
        <v>1471.0</v>
      </c>
      <c r="B1472" s="35"/>
      <c r="C1472" s="35"/>
      <c r="D1472" s="35"/>
      <c r="E1472" s="35"/>
      <c r="F1472" s="35"/>
      <c r="G1472" s="35"/>
      <c r="H1472" s="33"/>
      <c r="I1472" s="35"/>
      <c r="J1472" s="33"/>
      <c r="K1472" s="34"/>
      <c r="L1472" s="35"/>
      <c r="M1472" s="35"/>
      <c r="N1472" s="35"/>
      <c r="O1472" s="35"/>
      <c r="P1472" s="33"/>
      <c r="Q1472" s="33"/>
      <c r="R1472" s="33"/>
      <c r="S1472" s="35"/>
      <c r="T1472" s="33"/>
      <c r="U1472" s="35"/>
      <c r="V1472" s="35"/>
      <c r="W1472" s="29"/>
      <c r="X1472" s="29"/>
      <c r="Y1472" s="29"/>
      <c r="Z1472" s="29"/>
      <c r="AA1472" s="29"/>
      <c r="AB1472" s="29"/>
      <c r="AC1472" s="29"/>
      <c r="AD1472" s="29"/>
      <c r="AE1472" s="29"/>
      <c r="AF1472" s="29"/>
    </row>
    <row r="1473">
      <c r="A1473" s="31">
        <v>1472.0</v>
      </c>
      <c r="B1473" s="35"/>
      <c r="C1473" s="35"/>
      <c r="D1473" s="35"/>
      <c r="E1473" s="35"/>
      <c r="F1473" s="35"/>
      <c r="G1473" s="35"/>
      <c r="H1473" s="33"/>
      <c r="I1473" s="35"/>
      <c r="J1473" s="33"/>
      <c r="K1473" s="34"/>
      <c r="L1473" s="35"/>
      <c r="M1473" s="35"/>
      <c r="N1473" s="35"/>
      <c r="O1473" s="35"/>
      <c r="P1473" s="33"/>
      <c r="Q1473" s="33"/>
      <c r="R1473" s="33"/>
      <c r="S1473" s="35"/>
      <c r="T1473" s="33"/>
      <c r="U1473" s="35"/>
      <c r="V1473" s="35"/>
      <c r="W1473" s="29"/>
      <c r="X1473" s="29"/>
      <c r="Y1473" s="29"/>
      <c r="Z1473" s="29"/>
      <c r="AA1473" s="29"/>
      <c r="AB1473" s="29"/>
      <c r="AC1473" s="29"/>
      <c r="AD1473" s="29"/>
      <c r="AE1473" s="29"/>
      <c r="AF1473" s="29"/>
    </row>
    <row r="1474">
      <c r="A1474" s="31">
        <v>1473.0</v>
      </c>
      <c r="B1474" s="35"/>
      <c r="C1474" s="35"/>
      <c r="D1474" s="35"/>
      <c r="E1474" s="35"/>
      <c r="F1474" s="35"/>
      <c r="G1474" s="35"/>
      <c r="H1474" s="33"/>
      <c r="I1474" s="35"/>
      <c r="J1474" s="33"/>
      <c r="K1474" s="34"/>
      <c r="L1474" s="35"/>
      <c r="M1474" s="35"/>
      <c r="N1474" s="35"/>
      <c r="O1474" s="35"/>
      <c r="P1474" s="33"/>
      <c r="Q1474" s="33"/>
      <c r="R1474" s="33"/>
      <c r="S1474" s="35"/>
      <c r="T1474" s="33"/>
      <c r="U1474" s="35"/>
      <c r="V1474" s="35"/>
      <c r="W1474" s="29"/>
      <c r="X1474" s="29"/>
      <c r="Y1474" s="29"/>
      <c r="Z1474" s="29"/>
      <c r="AA1474" s="29"/>
      <c r="AB1474" s="29"/>
      <c r="AC1474" s="29"/>
      <c r="AD1474" s="29"/>
      <c r="AE1474" s="29"/>
      <c r="AF1474" s="29"/>
    </row>
    <row r="1475">
      <c r="A1475" s="31">
        <v>1474.0</v>
      </c>
      <c r="B1475" s="35"/>
      <c r="C1475" s="35"/>
      <c r="D1475" s="35"/>
      <c r="E1475" s="35"/>
      <c r="F1475" s="35"/>
      <c r="G1475" s="35"/>
      <c r="H1475" s="33"/>
      <c r="I1475" s="35"/>
      <c r="J1475" s="33"/>
      <c r="K1475" s="34"/>
      <c r="L1475" s="35"/>
      <c r="M1475" s="35"/>
      <c r="N1475" s="35"/>
      <c r="O1475" s="35"/>
      <c r="P1475" s="33"/>
      <c r="Q1475" s="33"/>
      <c r="R1475" s="33"/>
      <c r="S1475" s="35"/>
      <c r="T1475" s="33"/>
      <c r="U1475" s="35"/>
      <c r="V1475" s="35"/>
      <c r="W1475" s="29"/>
      <c r="X1475" s="29"/>
      <c r="Y1475" s="29"/>
      <c r="Z1475" s="29"/>
      <c r="AA1475" s="29"/>
      <c r="AB1475" s="29"/>
      <c r="AC1475" s="29"/>
      <c r="AD1475" s="29"/>
      <c r="AE1475" s="29"/>
      <c r="AF1475" s="29"/>
    </row>
    <row r="1476">
      <c r="A1476" s="31">
        <v>1475.0</v>
      </c>
      <c r="B1476" s="35"/>
      <c r="C1476" s="35"/>
      <c r="D1476" s="35"/>
      <c r="E1476" s="35"/>
      <c r="F1476" s="35"/>
      <c r="G1476" s="35"/>
      <c r="H1476" s="33"/>
      <c r="I1476" s="35"/>
      <c r="J1476" s="33"/>
      <c r="K1476" s="34"/>
      <c r="L1476" s="35"/>
      <c r="M1476" s="35"/>
      <c r="N1476" s="35"/>
      <c r="O1476" s="35"/>
      <c r="P1476" s="33"/>
      <c r="Q1476" s="33"/>
      <c r="R1476" s="33"/>
      <c r="S1476" s="35"/>
      <c r="T1476" s="33"/>
      <c r="U1476" s="35"/>
      <c r="V1476" s="35"/>
      <c r="W1476" s="29"/>
      <c r="X1476" s="29"/>
      <c r="Y1476" s="29"/>
      <c r="Z1476" s="29"/>
      <c r="AA1476" s="29"/>
      <c r="AB1476" s="29"/>
      <c r="AC1476" s="29"/>
      <c r="AD1476" s="29"/>
      <c r="AE1476" s="29"/>
      <c r="AF1476" s="29"/>
    </row>
    <row r="1477">
      <c r="A1477" s="31">
        <v>1476.0</v>
      </c>
      <c r="B1477" s="35"/>
      <c r="C1477" s="35"/>
      <c r="D1477" s="35"/>
      <c r="E1477" s="35"/>
      <c r="F1477" s="35"/>
      <c r="G1477" s="35"/>
      <c r="H1477" s="33"/>
      <c r="I1477" s="35"/>
      <c r="J1477" s="33"/>
      <c r="K1477" s="34"/>
      <c r="L1477" s="35"/>
      <c r="M1477" s="35"/>
      <c r="N1477" s="35"/>
      <c r="O1477" s="35"/>
      <c r="P1477" s="33"/>
      <c r="Q1477" s="33"/>
      <c r="R1477" s="33"/>
      <c r="S1477" s="35"/>
      <c r="T1477" s="33"/>
      <c r="U1477" s="35"/>
      <c r="V1477" s="35"/>
      <c r="W1477" s="29"/>
      <c r="X1477" s="29"/>
      <c r="Y1477" s="29"/>
      <c r="Z1477" s="29"/>
      <c r="AA1477" s="29"/>
      <c r="AB1477" s="29"/>
      <c r="AC1477" s="29"/>
      <c r="AD1477" s="29"/>
      <c r="AE1477" s="29"/>
      <c r="AF1477" s="29"/>
    </row>
    <row r="1478">
      <c r="A1478" s="31">
        <v>1477.0</v>
      </c>
      <c r="B1478" s="35"/>
      <c r="C1478" s="35"/>
      <c r="D1478" s="35"/>
      <c r="E1478" s="35"/>
      <c r="F1478" s="35"/>
      <c r="G1478" s="35"/>
      <c r="H1478" s="33"/>
      <c r="I1478" s="35"/>
      <c r="J1478" s="33"/>
      <c r="K1478" s="34"/>
      <c r="L1478" s="35"/>
      <c r="M1478" s="35"/>
      <c r="N1478" s="35"/>
      <c r="O1478" s="35"/>
      <c r="P1478" s="33"/>
      <c r="Q1478" s="33"/>
      <c r="R1478" s="33"/>
      <c r="S1478" s="35"/>
      <c r="T1478" s="33"/>
      <c r="U1478" s="35"/>
      <c r="V1478" s="35"/>
      <c r="W1478" s="29"/>
      <c r="X1478" s="29"/>
      <c r="Y1478" s="29"/>
      <c r="Z1478" s="29"/>
      <c r="AA1478" s="29"/>
      <c r="AB1478" s="29"/>
      <c r="AC1478" s="29"/>
      <c r="AD1478" s="29"/>
      <c r="AE1478" s="29"/>
      <c r="AF1478" s="29"/>
    </row>
    <row r="1479">
      <c r="A1479" s="31">
        <v>1478.0</v>
      </c>
      <c r="B1479" s="35"/>
      <c r="C1479" s="35"/>
      <c r="D1479" s="35"/>
      <c r="E1479" s="35"/>
      <c r="F1479" s="35"/>
      <c r="G1479" s="35"/>
      <c r="H1479" s="33"/>
      <c r="I1479" s="35"/>
      <c r="J1479" s="33"/>
      <c r="K1479" s="34"/>
      <c r="L1479" s="35"/>
      <c r="M1479" s="35"/>
      <c r="N1479" s="35"/>
      <c r="O1479" s="35"/>
      <c r="P1479" s="33"/>
      <c r="Q1479" s="33"/>
      <c r="R1479" s="33"/>
      <c r="S1479" s="35"/>
      <c r="T1479" s="33"/>
      <c r="U1479" s="35"/>
      <c r="V1479" s="35"/>
      <c r="W1479" s="29"/>
      <c r="X1479" s="29"/>
      <c r="Y1479" s="29"/>
      <c r="Z1479" s="29"/>
      <c r="AA1479" s="29"/>
      <c r="AB1479" s="29"/>
      <c r="AC1479" s="29"/>
      <c r="AD1479" s="29"/>
      <c r="AE1479" s="29"/>
      <c r="AF1479" s="29"/>
    </row>
    <row r="1480">
      <c r="A1480" s="31">
        <v>1479.0</v>
      </c>
      <c r="B1480" s="35"/>
      <c r="C1480" s="35"/>
      <c r="D1480" s="35"/>
      <c r="E1480" s="35"/>
      <c r="F1480" s="35"/>
      <c r="G1480" s="35"/>
      <c r="H1480" s="33"/>
      <c r="I1480" s="35"/>
      <c r="J1480" s="33"/>
      <c r="K1480" s="34"/>
      <c r="L1480" s="35"/>
      <c r="M1480" s="35"/>
      <c r="N1480" s="35"/>
      <c r="O1480" s="35"/>
      <c r="P1480" s="33"/>
      <c r="Q1480" s="33"/>
      <c r="R1480" s="33"/>
      <c r="S1480" s="35"/>
      <c r="T1480" s="33"/>
      <c r="U1480" s="35"/>
      <c r="V1480" s="35"/>
      <c r="W1480" s="29"/>
      <c r="X1480" s="29"/>
      <c r="Y1480" s="29"/>
      <c r="Z1480" s="29"/>
      <c r="AA1480" s="29"/>
      <c r="AB1480" s="29"/>
      <c r="AC1480" s="29"/>
      <c r="AD1480" s="29"/>
      <c r="AE1480" s="29"/>
      <c r="AF1480" s="29"/>
    </row>
    <row r="1481">
      <c r="A1481" s="31">
        <v>1480.0</v>
      </c>
      <c r="B1481" s="35"/>
      <c r="C1481" s="35"/>
      <c r="D1481" s="35"/>
      <c r="E1481" s="35"/>
      <c r="F1481" s="35"/>
      <c r="G1481" s="35"/>
      <c r="H1481" s="33"/>
      <c r="I1481" s="35"/>
      <c r="J1481" s="33"/>
      <c r="K1481" s="34"/>
      <c r="L1481" s="35"/>
      <c r="M1481" s="35"/>
      <c r="N1481" s="35"/>
      <c r="O1481" s="35"/>
      <c r="P1481" s="33"/>
      <c r="Q1481" s="33"/>
      <c r="R1481" s="33"/>
      <c r="S1481" s="35"/>
      <c r="T1481" s="33"/>
      <c r="U1481" s="35"/>
      <c r="V1481" s="35"/>
      <c r="W1481" s="29"/>
      <c r="X1481" s="29"/>
      <c r="Y1481" s="29"/>
      <c r="Z1481" s="29"/>
      <c r="AA1481" s="29"/>
      <c r="AB1481" s="29"/>
      <c r="AC1481" s="29"/>
      <c r="AD1481" s="29"/>
      <c r="AE1481" s="29"/>
      <c r="AF1481" s="29"/>
    </row>
    <row r="1482">
      <c r="A1482" s="31">
        <v>1481.0</v>
      </c>
      <c r="B1482" s="35"/>
      <c r="C1482" s="35"/>
      <c r="D1482" s="35"/>
      <c r="E1482" s="35"/>
      <c r="F1482" s="35"/>
      <c r="G1482" s="35"/>
      <c r="H1482" s="33"/>
      <c r="I1482" s="35"/>
      <c r="J1482" s="33"/>
      <c r="K1482" s="34"/>
      <c r="L1482" s="35"/>
      <c r="M1482" s="35"/>
      <c r="N1482" s="35"/>
      <c r="O1482" s="35"/>
      <c r="P1482" s="33"/>
      <c r="Q1482" s="33"/>
      <c r="R1482" s="33"/>
      <c r="S1482" s="35"/>
      <c r="T1482" s="33"/>
      <c r="U1482" s="35"/>
      <c r="V1482" s="35"/>
      <c r="W1482" s="29"/>
      <c r="X1482" s="29"/>
      <c r="Y1482" s="29"/>
      <c r="Z1482" s="29"/>
      <c r="AA1482" s="29"/>
      <c r="AB1482" s="29"/>
      <c r="AC1482" s="29"/>
      <c r="AD1482" s="29"/>
      <c r="AE1482" s="29"/>
      <c r="AF1482" s="29"/>
    </row>
    <row r="1483">
      <c r="A1483" s="31">
        <v>1482.0</v>
      </c>
      <c r="B1483" s="35"/>
      <c r="C1483" s="35"/>
      <c r="D1483" s="35"/>
      <c r="E1483" s="35"/>
      <c r="F1483" s="35"/>
      <c r="G1483" s="35"/>
      <c r="H1483" s="33"/>
      <c r="I1483" s="35"/>
      <c r="J1483" s="33"/>
      <c r="K1483" s="34"/>
      <c r="L1483" s="35"/>
      <c r="M1483" s="35"/>
      <c r="N1483" s="35"/>
      <c r="O1483" s="35"/>
      <c r="P1483" s="33"/>
      <c r="Q1483" s="33"/>
      <c r="R1483" s="33"/>
      <c r="S1483" s="35"/>
      <c r="T1483" s="33"/>
      <c r="U1483" s="35"/>
      <c r="V1483" s="35"/>
      <c r="W1483" s="29"/>
      <c r="X1483" s="29"/>
      <c r="Y1483" s="29"/>
      <c r="Z1483" s="29"/>
      <c r="AA1483" s="29"/>
      <c r="AB1483" s="29"/>
      <c r="AC1483" s="29"/>
      <c r="AD1483" s="29"/>
      <c r="AE1483" s="29"/>
      <c r="AF1483" s="29"/>
    </row>
    <row r="1484">
      <c r="A1484" s="31">
        <v>1483.0</v>
      </c>
      <c r="B1484" s="35"/>
      <c r="C1484" s="35"/>
      <c r="D1484" s="35"/>
      <c r="E1484" s="35"/>
      <c r="F1484" s="35"/>
      <c r="G1484" s="35"/>
      <c r="H1484" s="33"/>
      <c r="I1484" s="35"/>
      <c r="J1484" s="33"/>
      <c r="K1484" s="34"/>
      <c r="L1484" s="35"/>
      <c r="M1484" s="35"/>
      <c r="N1484" s="35"/>
      <c r="O1484" s="35"/>
      <c r="P1484" s="33"/>
      <c r="Q1484" s="33"/>
      <c r="R1484" s="33"/>
      <c r="S1484" s="35"/>
      <c r="T1484" s="33"/>
      <c r="U1484" s="35"/>
      <c r="V1484" s="35"/>
      <c r="W1484" s="29"/>
      <c r="X1484" s="29"/>
      <c r="Y1484" s="29"/>
      <c r="Z1484" s="29"/>
      <c r="AA1484" s="29"/>
      <c r="AB1484" s="29"/>
      <c r="AC1484" s="29"/>
      <c r="AD1484" s="29"/>
      <c r="AE1484" s="29"/>
      <c r="AF1484" s="29"/>
    </row>
    <row r="1485">
      <c r="A1485" s="31">
        <v>1484.0</v>
      </c>
      <c r="B1485" s="35"/>
      <c r="C1485" s="35"/>
      <c r="D1485" s="35"/>
      <c r="E1485" s="35"/>
      <c r="F1485" s="35"/>
      <c r="G1485" s="35"/>
      <c r="H1485" s="33"/>
      <c r="I1485" s="35"/>
      <c r="J1485" s="33"/>
      <c r="K1485" s="34"/>
      <c r="L1485" s="35"/>
      <c r="M1485" s="35"/>
      <c r="N1485" s="35"/>
      <c r="O1485" s="35"/>
      <c r="P1485" s="33"/>
      <c r="Q1485" s="33"/>
      <c r="R1485" s="33"/>
      <c r="S1485" s="35"/>
      <c r="T1485" s="33"/>
      <c r="U1485" s="35"/>
      <c r="V1485" s="35"/>
      <c r="W1485" s="29"/>
      <c r="X1485" s="29"/>
      <c r="Y1485" s="29"/>
      <c r="Z1485" s="29"/>
      <c r="AA1485" s="29"/>
      <c r="AB1485" s="29"/>
      <c r="AC1485" s="29"/>
      <c r="AD1485" s="29"/>
      <c r="AE1485" s="29"/>
      <c r="AF1485" s="29"/>
    </row>
    <row r="1486">
      <c r="A1486" s="31">
        <v>1485.0</v>
      </c>
      <c r="B1486" s="35"/>
      <c r="C1486" s="35"/>
      <c r="D1486" s="35"/>
      <c r="E1486" s="35"/>
      <c r="F1486" s="35"/>
      <c r="G1486" s="35"/>
      <c r="H1486" s="33"/>
      <c r="I1486" s="35"/>
      <c r="J1486" s="33"/>
      <c r="K1486" s="34"/>
      <c r="L1486" s="35"/>
      <c r="M1486" s="35"/>
      <c r="N1486" s="35"/>
      <c r="O1486" s="35"/>
      <c r="P1486" s="33"/>
      <c r="Q1486" s="33"/>
      <c r="R1486" s="33"/>
      <c r="S1486" s="35"/>
      <c r="T1486" s="33"/>
      <c r="U1486" s="35"/>
      <c r="V1486" s="35"/>
      <c r="W1486" s="29"/>
      <c r="X1486" s="29"/>
      <c r="Y1486" s="29"/>
      <c r="Z1486" s="29"/>
      <c r="AA1486" s="29"/>
      <c r="AB1486" s="29"/>
      <c r="AC1486" s="29"/>
      <c r="AD1486" s="29"/>
      <c r="AE1486" s="29"/>
      <c r="AF1486" s="29"/>
    </row>
    <row r="1487">
      <c r="A1487" s="31">
        <v>1486.0</v>
      </c>
      <c r="B1487" s="35"/>
      <c r="C1487" s="35"/>
      <c r="D1487" s="35"/>
      <c r="E1487" s="35"/>
      <c r="F1487" s="35"/>
      <c r="G1487" s="35"/>
      <c r="H1487" s="33"/>
      <c r="I1487" s="35"/>
      <c r="J1487" s="33"/>
      <c r="K1487" s="34"/>
      <c r="L1487" s="35"/>
      <c r="M1487" s="35"/>
      <c r="N1487" s="35"/>
      <c r="O1487" s="35"/>
      <c r="P1487" s="33"/>
      <c r="Q1487" s="33"/>
      <c r="R1487" s="33"/>
      <c r="S1487" s="35"/>
      <c r="T1487" s="33"/>
      <c r="U1487" s="35"/>
      <c r="V1487" s="35"/>
      <c r="W1487" s="29"/>
      <c r="X1487" s="29"/>
      <c r="Y1487" s="29"/>
      <c r="Z1487" s="29"/>
      <c r="AA1487" s="29"/>
      <c r="AB1487" s="29"/>
      <c r="AC1487" s="29"/>
      <c r="AD1487" s="29"/>
      <c r="AE1487" s="29"/>
      <c r="AF1487" s="29"/>
    </row>
    <row r="1488">
      <c r="A1488" s="31">
        <v>1487.0</v>
      </c>
      <c r="B1488" s="35"/>
      <c r="C1488" s="35"/>
      <c r="D1488" s="35"/>
      <c r="E1488" s="35"/>
      <c r="F1488" s="35"/>
      <c r="G1488" s="35"/>
      <c r="H1488" s="33"/>
      <c r="I1488" s="35"/>
      <c r="J1488" s="33"/>
      <c r="K1488" s="34"/>
      <c r="L1488" s="35"/>
      <c r="M1488" s="35"/>
      <c r="N1488" s="35"/>
      <c r="O1488" s="35"/>
      <c r="P1488" s="33"/>
      <c r="Q1488" s="33"/>
      <c r="R1488" s="33"/>
      <c r="S1488" s="35"/>
      <c r="T1488" s="33"/>
      <c r="U1488" s="35"/>
      <c r="V1488" s="35"/>
      <c r="W1488" s="29"/>
      <c r="X1488" s="29"/>
      <c r="Y1488" s="29"/>
      <c r="Z1488" s="29"/>
      <c r="AA1488" s="29"/>
      <c r="AB1488" s="29"/>
      <c r="AC1488" s="29"/>
      <c r="AD1488" s="29"/>
      <c r="AE1488" s="29"/>
      <c r="AF1488" s="29"/>
    </row>
    <row r="1489">
      <c r="A1489" s="31">
        <v>1488.0</v>
      </c>
      <c r="B1489" s="35"/>
      <c r="C1489" s="35"/>
      <c r="D1489" s="35"/>
      <c r="E1489" s="35"/>
      <c r="F1489" s="35"/>
      <c r="G1489" s="35"/>
      <c r="H1489" s="33"/>
      <c r="I1489" s="35"/>
      <c r="J1489" s="33"/>
      <c r="K1489" s="34"/>
      <c r="L1489" s="35"/>
      <c r="M1489" s="35"/>
      <c r="N1489" s="35"/>
      <c r="O1489" s="35"/>
      <c r="P1489" s="33"/>
      <c r="Q1489" s="33"/>
      <c r="R1489" s="33"/>
      <c r="S1489" s="35"/>
      <c r="T1489" s="33"/>
      <c r="U1489" s="35"/>
      <c r="V1489" s="35"/>
      <c r="W1489" s="29"/>
      <c r="X1489" s="29"/>
      <c r="Y1489" s="29"/>
      <c r="Z1489" s="29"/>
      <c r="AA1489" s="29"/>
      <c r="AB1489" s="29"/>
      <c r="AC1489" s="29"/>
      <c r="AD1489" s="29"/>
      <c r="AE1489" s="29"/>
      <c r="AF1489" s="29"/>
    </row>
    <row r="1490">
      <c r="A1490" s="31">
        <v>1489.0</v>
      </c>
      <c r="B1490" s="35"/>
      <c r="C1490" s="35"/>
      <c r="D1490" s="35"/>
      <c r="E1490" s="35"/>
      <c r="F1490" s="35"/>
      <c r="G1490" s="35"/>
      <c r="H1490" s="33"/>
      <c r="I1490" s="35"/>
      <c r="J1490" s="33"/>
      <c r="K1490" s="34"/>
      <c r="L1490" s="35"/>
      <c r="M1490" s="35"/>
      <c r="N1490" s="35"/>
      <c r="O1490" s="35"/>
      <c r="P1490" s="33"/>
      <c r="Q1490" s="33"/>
      <c r="R1490" s="33"/>
      <c r="S1490" s="35"/>
      <c r="T1490" s="33"/>
      <c r="U1490" s="35"/>
      <c r="V1490" s="35"/>
      <c r="W1490" s="29"/>
      <c r="X1490" s="29"/>
      <c r="Y1490" s="29"/>
      <c r="Z1490" s="29"/>
      <c r="AA1490" s="29"/>
      <c r="AB1490" s="29"/>
      <c r="AC1490" s="29"/>
      <c r="AD1490" s="29"/>
      <c r="AE1490" s="29"/>
      <c r="AF1490" s="29"/>
    </row>
    <row r="1491">
      <c r="A1491" s="31">
        <v>1490.0</v>
      </c>
      <c r="B1491" s="35"/>
      <c r="C1491" s="35"/>
      <c r="D1491" s="35"/>
      <c r="E1491" s="35"/>
      <c r="F1491" s="35"/>
      <c r="G1491" s="35"/>
      <c r="H1491" s="33"/>
      <c r="I1491" s="35"/>
      <c r="J1491" s="33"/>
      <c r="K1491" s="34"/>
      <c r="L1491" s="35"/>
      <c r="M1491" s="35"/>
      <c r="N1491" s="35"/>
      <c r="O1491" s="35"/>
      <c r="P1491" s="33"/>
      <c r="Q1491" s="33"/>
      <c r="R1491" s="33"/>
      <c r="S1491" s="35"/>
      <c r="T1491" s="33"/>
      <c r="U1491" s="35"/>
      <c r="V1491" s="35"/>
      <c r="W1491" s="29"/>
      <c r="X1491" s="29"/>
      <c r="Y1491" s="29"/>
      <c r="Z1491" s="29"/>
      <c r="AA1491" s="29"/>
      <c r="AB1491" s="29"/>
      <c r="AC1491" s="29"/>
      <c r="AD1491" s="29"/>
      <c r="AE1491" s="29"/>
      <c r="AF1491" s="29"/>
    </row>
    <row r="1492">
      <c r="A1492" s="31">
        <v>1491.0</v>
      </c>
      <c r="B1492" s="35"/>
      <c r="C1492" s="35"/>
      <c r="D1492" s="35"/>
      <c r="E1492" s="35"/>
      <c r="F1492" s="35"/>
      <c r="G1492" s="35"/>
      <c r="H1492" s="33"/>
      <c r="I1492" s="35"/>
      <c r="J1492" s="33"/>
      <c r="K1492" s="34"/>
      <c r="L1492" s="35"/>
      <c r="M1492" s="35"/>
      <c r="N1492" s="35"/>
      <c r="O1492" s="35"/>
      <c r="P1492" s="33"/>
      <c r="Q1492" s="33"/>
      <c r="R1492" s="33"/>
      <c r="S1492" s="35"/>
      <c r="T1492" s="33"/>
      <c r="U1492" s="35"/>
      <c r="V1492" s="35"/>
      <c r="W1492" s="29"/>
      <c r="X1492" s="29"/>
      <c r="Y1492" s="29"/>
      <c r="Z1492" s="29"/>
      <c r="AA1492" s="29"/>
      <c r="AB1492" s="29"/>
      <c r="AC1492" s="29"/>
      <c r="AD1492" s="29"/>
      <c r="AE1492" s="29"/>
      <c r="AF1492" s="29"/>
    </row>
    <row r="1493">
      <c r="A1493" s="31">
        <v>1492.0</v>
      </c>
      <c r="B1493" s="35"/>
      <c r="C1493" s="35"/>
      <c r="D1493" s="35"/>
      <c r="E1493" s="35"/>
      <c r="F1493" s="35"/>
      <c r="G1493" s="35"/>
      <c r="H1493" s="33"/>
      <c r="I1493" s="35"/>
      <c r="J1493" s="33"/>
      <c r="K1493" s="34"/>
      <c r="L1493" s="35"/>
      <c r="M1493" s="35"/>
      <c r="N1493" s="35"/>
      <c r="O1493" s="35"/>
      <c r="P1493" s="33"/>
      <c r="Q1493" s="33"/>
      <c r="R1493" s="33"/>
      <c r="S1493" s="35"/>
      <c r="T1493" s="33"/>
      <c r="U1493" s="35"/>
      <c r="V1493" s="35"/>
      <c r="W1493" s="29"/>
      <c r="X1493" s="29"/>
      <c r="Y1493" s="29"/>
      <c r="Z1493" s="29"/>
      <c r="AA1493" s="29"/>
      <c r="AB1493" s="29"/>
      <c r="AC1493" s="29"/>
      <c r="AD1493" s="29"/>
      <c r="AE1493" s="29"/>
      <c r="AF1493" s="29"/>
    </row>
    <row r="1494">
      <c r="A1494" s="31">
        <v>1493.0</v>
      </c>
      <c r="B1494" s="35"/>
      <c r="C1494" s="35"/>
      <c r="D1494" s="35"/>
      <c r="E1494" s="35"/>
      <c r="F1494" s="35"/>
      <c r="G1494" s="35"/>
      <c r="H1494" s="33"/>
      <c r="I1494" s="35"/>
      <c r="J1494" s="33"/>
      <c r="K1494" s="34"/>
      <c r="L1494" s="35"/>
      <c r="M1494" s="35"/>
      <c r="N1494" s="35"/>
      <c r="O1494" s="35"/>
      <c r="P1494" s="33"/>
      <c r="Q1494" s="33"/>
      <c r="R1494" s="33"/>
      <c r="S1494" s="35"/>
      <c r="T1494" s="33"/>
      <c r="U1494" s="35"/>
      <c r="V1494" s="35"/>
      <c r="W1494" s="29"/>
      <c r="X1494" s="29"/>
      <c r="Y1494" s="29"/>
      <c r="Z1494" s="29"/>
      <c r="AA1494" s="29"/>
      <c r="AB1494" s="29"/>
      <c r="AC1494" s="29"/>
      <c r="AD1494" s="29"/>
      <c r="AE1494" s="29"/>
      <c r="AF1494" s="29"/>
    </row>
    <row r="1495">
      <c r="A1495" s="31">
        <v>1494.0</v>
      </c>
      <c r="B1495" s="35"/>
      <c r="C1495" s="35"/>
      <c r="D1495" s="35"/>
      <c r="E1495" s="35"/>
      <c r="F1495" s="35"/>
      <c r="G1495" s="35"/>
      <c r="H1495" s="33"/>
      <c r="I1495" s="35"/>
      <c r="J1495" s="33"/>
      <c r="K1495" s="34"/>
      <c r="L1495" s="35"/>
      <c r="M1495" s="35"/>
      <c r="N1495" s="35"/>
      <c r="O1495" s="35"/>
      <c r="P1495" s="33"/>
      <c r="Q1495" s="33"/>
      <c r="R1495" s="33"/>
      <c r="S1495" s="35"/>
      <c r="T1495" s="33"/>
      <c r="U1495" s="35"/>
      <c r="V1495" s="35"/>
      <c r="W1495" s="29"/>
      <c r="X1495" s="29"/>
      <c r="Y1495" s="29"/>
      <c r="Z1495" s="29"/>
      <c r="AA1495" s="29"/>
      <c r="AB1495" s="29"/>
      <c r="AC1495" s="29"/>
      <c r="AD1495" s="29"/>
      <c r="AE1495" s="29"/>
      <c r="AF1495" s="29"/>
    </row>
    <row r="1496">
      <c r="A1496" s="31">
        <v>1495.0</v>
      </c>
      <c r="B1496" s="35"/>
      <c r="C1496" s="35"/>
      <c r="D1496" s="35"/>
      <c r="E1496" s="35"/>
      <c r="F1496" s="35"/>
      <c r="G1496" s="35"/>
      <c r="H1496" s="33"/>
      <c r="I1496" s="35"/>
      <c r="J1496" s="33"/>
      <c r="K1496" s="34"/>
      <c r="L1496" s="35"/>
      <c r="M1496" s="35"/>
      <c r="N1496" s="35"/>
      <c r="O1496" s="35"/>
      <c r="P1496" s="33"/>
      <c r="Q1496" s="33"/>
      <c r="R1496" s="33"/>
      <c r="S1496" s="35"/>
      <c r="T1496" s="33"/>
      <c r="U1496" s="35"/>
      <c r="V1496" s="35"/>
      <c r="W1496" s="29"/>
      <c r="X1496" s="29"/>
      <c r="Y1496" s="29"/>
      <c r="Z1496" s="29"/>
      <c r="AA1496" s="29"/>
      <c r="AB1496" s="29"/>
      <c r="AC1496" s="29"/>
      <c r="AD1496" s="29"/>
      <c r="AE1496" s="29"/>
      <c r="AF1496" s="29"/>
    </row>
  </sheetData>
  <customSheetViews>
    <customSheetView guid="{A17DD8B8-EF26-4E90-B568-6FF7AB69B917}" filter="1" showAutoFilter="1">
      <autoFilter ref="$C$1:$C$1496">
        <filterColumn colId="0">
          <filters>
            <filter val="Интерфейс"/>
            <filter val="Печатные формы"/>
            <filter val="Модерация компаний, вакансий&#10;(в рамках Бережливого производства)"/>
            <filter val="Резюме"/>
            <filter val="Отзыв заявления&#10;(в рамках Бережливого производства)"/>
            <filter val="Процедурные вопросы"/>
            <filter val="Подача заявления/ Подбор кандидатов&#10;(в рамках бережливого производства)"/>
            <filter val="Доработка ЕЦП(сотрудник)"/>
            <filter val="Актуализация вакансии &#10;(в рамках Бережливого производства)"/>
            <filter val="Формирование перечня професий обучения"/>
            <filter val="Содействие работодателям в подборе необходимых работников"/>
            <filter val="Общие вопросы"/>
            <filter val="Уточнение критериев подбора"/>
            <filter val="Профобучение и дополнительное профобразование женщин в период отпуска по уходу за ребенком, незанятых граждан, которым назначена страховая пенсия по старости и которые стремятся возобновить трудовую деятельность"/>
            <filter val="Доработка системы ЕЦП. Статус самозанятого"/>
            <filter val="Системная проблема"/>
            <filter val="Вакансии ОР"/>
            <filter val="Получение рекомендации по привлечению иностранных работников"/>
            <filter val="Содействие безработным гражданам в переезде и переселении в другую местность для трудоустройства по направлению органов службы занятости"/>
            <filter val="Подбор кандидатов&#10;(в рамках Бережливого производства)"/>
            <filter val="Закрытие/ незакрытие вакансии&#10;Отзыв заявления&#10;(в рамках Бережливого производства)"/>
            <filter val="Доработка системы ЕЦП. Работадатели"/>
            <filter val="Все услуги"/>
            <filter val="Организация временного трудоустройства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filter val="все услуги"/>
            <filter val="Доработка системы ЕЦП. Лк сотрудника ЦЗН"/>
            <filter val="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
            <filter val="Доработка ЕЦП(соискатели)"/>
            <filter val="НПА РПУ"/>
            <filter val="Модерация, Информирование&#10;(в рамках Бережливого производства)"/>
            <filter val="Организация проведения оплачиваемых общественных работ"/>
            <filter val="Предложения по оптимизации ЕЦП"/>
            <filter val="Доступность услуг"/>
            <filter val="Содействие граждан в поиске подходящей работы"/>
            <filter val="Доработка системы ЕЦП. Направления."/>
            <filter val="Содействие начала осуществления предпринимательской деятельности безработных граждан"/>
            <filter val="Отклики"/>
            <filter val="Статусная модель"/>
            <filter val="Доработка системы ЕЦП. Передача сведений в  ЕГИССО"/>
            <filter val="Доработка системы ЕЦП. Запросы СМЭВ"/>
            <filter val="Процедурные вопросы&#10;(в рамках Бережливого производства)"/>
            <filter val="Проверка в части обеспечения сбора статистической информации об оказании государственных услуг в сфере занятости населения"/>
            <filter val="Организация временного трудоустройства несовершеннолетних граждан"/>
            <filter val="Профессиональное обучение и дополнительное профессиональное образование безработных граждан"/>
            <filter val="Согласие граждан на проведение опроса (оценка гражданами и работодателями качества и доступности предоставления государственных услуг)"/>
            <filter val="Общесистемные вопросы&#10;(в рамках Бережливого производства)"/>
            <filter val="Подача заявления"/>
            <filter val="Подбор резюме&#10;(в рамках Бережливого производства)"/>
            <filter val="Отчетность ПРПУ"/>
            <filter val="Организация проведения оплачиваемых общественных работ / временных работ&#10;Процедурные вопросы"/>
            <filter val="Модерация вакансии"/>
            <filter val="Регистрация организации и присоединение к головной организации"/>
            <filter val="ЛК Работодателя&#10;ЛК Сотрудника"/>
            <filter val="Доработка федеральной статистической отчетности"/>
            <filter val="Психологическая поддержка безработных граждан"/>
            <filter val="Подача заявления&#10;(в рамках Бережливого производства)"/>
            <filter val="Оказание услуг"/>
            <filter val="Подача заявления. Работодатель"/>
            <filter val="Доработка системы ЕЦП. Собеседования."/>
            <filter val="Модерация вакансии (комментарии на отказ в публикации)&#10;(в рамках Бережливого производства)"/>
            <filter val="Информация о вакансии"/>
            <filter val="ЛК СЗН&#10;(в рамках Бережливого производства)"/>
            <filter val="ЛК СЗН. Соискатель&#10;ЛК СЗН. Работодатель"/>
            <filter val="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образования"/>
            <filter val="СМЭВ &#10;(в рамках Бережливого производства)"/>
            <filter val="Модерация компаний, Прием заявления&#10;(в рамках Бережливого производства)"/>
            <filter val="Отзыв заявления"/>
            <filter val="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образования."/>
            <filter val="Доработка ЕЦП (соискатели)"/>
            <filter val="ЛК СЗН&#10;Собеседования&#10;Результаты рассмотрения кандидатур&#10;(в рамках Бережливого производства)"/>
            <filter val="Общесистемные вопросы"/>
            <filter val="ЛК СЗН&#10;Информация о вакансии&#10;Резюме&#10;(в рамках Бережливого производства)"/>
            <filter val="Доработка системы ЕЦП. ЖС и БС"/>
            <filter val="СМЭВ&#10;(в рамках Бережливого производства)"/>
            <filter val="Проверка СМЭВ"/>
            <filter val="Доработка системы ЕЦП. Расчет пособия"/>
            <filter val="Доработка ЕЦП&#10; (Добавление поля Примечание в услугу сопровождения инвалидов)"/>
            <filter val="Собеседования&#10;(в рамках Бережливого производства)"/>
            <filter val="Доработка ЕЦП (работодатели)"/>
            <filter val="Общие вопросы&#10;(в рамках Бережливого производства)"/>
            <filter val="Реализация печати заявлений на ЕЦП"/>
            <filter val="Предоставление вакансий на ЕЦП и РИС"/>
            <filter val="Доработка системы ЕЦП. Модерация резюме"/>
            <filter val="Временные работы"/>
            <filter val="Доработка системы ЕЦП. Заявление гражданина."/>
            <filter val="Проактивное предложение"/>
            <filter val="Организация проведения оплачиваемых общественных работ / временных работ&#10;Информация о вакансии"/>
            <filter val="Организация профессионального обучения и дополнительного профессионального образования безработных граждан, включая обучение в другой местности&#10; (аналогичные предложения для отдельных социальных категорий)"/>
            <filter val="Навигация в системе"/>
            <filter val="Доработка системы ЕЦП. Внесения изменений в задачи"/>
            <filter val="Собеседования"/>
            <filter val="Создание вакансии/внесение корректировок в вакансию&#10;(в рамках Бережливого производства)"/>
            <filter val="Доработка фитров на старом портале РвР"/>
            <filter val="Формирование рекомендаций"/>
            <filter val="Тестовый стенд"/>
            <filter val="Взаимодействие с работодателями"/>
            <filter val="Организация проведения оплачиваемых общественных работ / временных работ"/>
            <filter val="Содействие в поиске подходящей работы"/>
            <filter val="ЛК СЗН. Соискатель"/>
            <filter val="Приказооборот при обеспечении предоставления государственных услуг"/>
            <filter val="ЛК СЗН. Работодатель"/>
            <filter val="Информация о вакансии&#10;(в рамках Бережливого производства)"/>
            <filter val="Подбор работников"/>
            <filter val="Содействие началу осуществления предпринемательской деятельности"/>
            <filter val="Доработка системы ЕЦП. Размещение вакансий"/>
            <filter val="Уведомления&#10;ЛК Работодателя&#10;ЛК СЗН&#10;(в рамках Бережливого производства)"/>
            <filter val="Модерация вакансии&#10;Информирование&#10;(в рамках Бережливого производства)"/>
            <filter val="Проактивное предложение&#10;Информирование&#10;(в рамках Бережливого производства)"/>
            <filter val="Подача заявления. Соискатель"/>
            <filter val="Авторизация&#10;(в рамках Бережливого производства)"/>
            <filter val="Информирование работодателя на этапе публикации вакансии (после одобрения в рамках модерации)&#10;(в рамках Бережливого производства)"/>
            <filter val="Содействие самозанятости безработных граждан, включая оказание единовременной финансовой помощи при регистрации в качестве ЮЛ или ИП"/>
            <filter val="Модерация&#10;(в рамках Бережливого производства)"/>
            <filter val="Резюме&#10;(в рамках Бережливого производства)"/>
            <filter val="Доработка алгоритма назначения пособия на ЕЦП"/>
            <filter val="ЛК СЗН"/>
            <filter val="Отчетность работодателей в рамках 25 статьи"/>
            <filter val="ЛК Работодателя&#10;(в рамках Бережливого производства)"/>
            <filter val="Информирование&#10;(в рамках Бережливого производства)"/>
            <filter val="Создание вакансии&#10;(в рамках Бережливого производства)"/>
            <filter val="Ранжирование резюме"/>
            <filter val="ЛК Работодателя. Отклики и приглашения"/>
            <filter val="Организация и проведение специальных мероприятий по профилированию безработных граждан"/>
            <filter val="Закрытие/ незакрытие вакансии&#10;(в рамках Бережливого производства)"/>
            <filter val="Социальная адаптация безработных граждан на рынке труда"/>
            <filter val="Создание вакансии/ внесение корректировок в вакансию&#10;(в рамках Бережливого производства)"/>
            <filter val="Смежные процессы"/>
            <filter val="Подбор вариантов работы (ИИ)&#10;(в рамках Бережливого производства)"/>
            <filter val="Информирование"/>
            <filter val="Организация сопровождения при содействии занятости инвалидов"/>
            <filter val="Доработка ЕЦП"/>
            <filter val="ЛК Работодателя"/>
            <filter val="Формирование договора"/>
            <filter val="Отчетность работодателей (+ общая подача завлений)"/>
            <filter val="Взаимодействие с гражданами"/>
            <filter val="Модерация"/>
          </filters>
        </filterColumn>
      </autoFilter>
    </customSheetView>
    <customSheetView guid="{DC82C2B7-ADE9-454F-A64E-B92E425C1CF6}" filter="1" showAutoFilter="1">
      <autoFilter ref="$S$1:$S$1496">
        <filterColumn colId="0">
          <filters>
            <filter val="Выполнено"/>
          </filters>
        </filterColumn>
      </autoFilter>
    </customSheetView>
    <customSheetView guid="{5D723F4A-A64E-4388-B153-63763E54C07C}" filter="1" showAutoFilter="1">
      <autoFilter ref="$B$1:$B$1496"/>
    </customSheetView>
    <customSheetView guid="{6F50378A-DE26-4586-AB16-970E21AFCF1B}" filter="1" showAutoFilter="1">
      <autoFilter ref="$G$2:$G$1496"/>
    </customSheetView>
    <customSheetView guid="{DA62C25F-4AE3-4828-A521-57D2E8E89F0D}" filter="1" showAutoFilter="1">
      <autoFilter ref="$A$1:$V$1496"/>
    </customSheetView>
    <customSheetView guid="{0BB16DB2-5A86-4651-A0D4-8367928BFAD2}" filter="1" showAutoFilter="1">
      <autoFilter ref="$A$1:$V$1496">
        <filterColumn colId="1">
          <filters>
            <filter val="Подбор необходимых работников"/>
            <filter val="Общие вопросы"/>
          </filters>
        </filterColumn>
      </autoFilter>
    </customSheetView>
    <customSheetView guid="{9E6C681A-C3AC-443E-913C-2F7E60F9F30F}" filter="1" showAutoFilter="1">
      <autoFilter ref="$P$1:$P$1496">
        <filterColumn colId="0">
          <filters>
            <filter val="Ожидает проверки"/>
          </filters>
        </filterColumn>
      </autoFilter>
    </customSheetView>
    <customSheetView guid="{33754160-BA3B-453E-BE20-A9EE31CAAB71}" filter="1" showAutoFilter="1">
      <autoFilter ref="$A$1:$V$1496"/>
    </customSheetView>
    <customSheetView guid="{01E353A3-DF1D-487B-A6F9-8359232FA01A}" filter="1" showAutoFilter="1">
      <autoFilter ref="$C$1:$C$1496"/>
    </customSheetView>
    <customSheetView guid="{9377D56C-BA0D-4BFE-A293-21AEC9E45571}" filter="1" showAutoFilter="1">
      <autoFilter ref="$P$1:$P$1496"/>
    </customSheetView>
    <customSheetView guid="{55E6EF31-3137-45B6-BC59-8F0E1D4FD0E0}" filter="1" showAutoFilter="1">
      <autoFilter ref="$P$1:$P$1496"/>
    </customSheetView>
    <customSheetView guid="{A136DA84-1433-4B2E-AB5B-A823C9DDFD58}" filter="1" showAutoFilter="1">
      <autoFilter ref="$S$1:$S$1496"/>
    </customSheetView>
    <customSheetView guid="{F16D0764-D43F-49C9-BF7C-0A755754DAED}" filter="1" showAutoFilter="1">
      <autoFilter ref="$G$1:$G$1496">
        <filterColumn colId="0">
          <filters>
            <filter val="Service Desk"/>
          </filters>
        </filterColumn>
      </autoFilter>
    </customSheetView>
    <customSheetView guid="{77230970-57F5-438A-91A6-3C7D23EDA50B}" filter="1" showAutoFilter="1">
      <autoFilter ref="$A$1:$V$1496">
        <filterColumn colId="15">
          <filters>
            <filter val="Ожидает проверки"/>
          </filters>
        </filterColumn>
      </autoFilter>
    </customSheetView>
    <customSheetView guid="{97513F99-8F08-43F8-A4A5-7DB99AED04CA}" filter="1" showAutoFilter="1">
      <autoFilter ref="$A$1:$V$1496"/>
    </customSheetView>
    <customSheetView guid="{D842000F-1954-40FB-8EFB-03CF523DCA97}" filter="1" showAutoFilter="1">
      <autoFilter ref="$A$1:$V$1496">
        <filterColumn colId="1">
          <filters>
            <filter val="Профориентация"/>
          </filters>
        </filterColumn>
      </autoFilter>
    </customSheetView>
    <customSheetView guid="{DAD284E1-EF10-4A56-946D-3755B42E5A47}" filter="1" showAutoFilter="1">
      <autoFilter ref="$B$1:$B$1496"/>
    </customSheetView>
    <customSheetView guid="{8CD5DB2B-3321-4D25-A06F-493553EAC09C}" filter="1" showAutoFilter="1">
      <autoFilter ref="$A$1:$V$1496"/>
    </customSheetView>
    <customSheetView guid="{5AA941FD-AB21-4084-B08D-FDB4CE457FD8}" filter="1" showAutoFilter="1">
      <autoFilter ref="$T$1:$T$1496"/>
    </customSheetView>
    <customSheetView guid="{1ABAE7B9-ABE7-47B8-A92C-3EEE99AE269A}" filter="1" showAutoFilter="1">
      <autoFilter ref="$A$1:$V$1496">
        <filterColumn colId="1">
          <filters/>
        </filterColumn>
      </autoFilter>
    </customSheetView>
    <customSheetView guid="{F951FD1B-92F8-48FB-91D5-CC5F48BEAB00}" filter="1" showAutoFilter="1">
      <autoFilter ref="$S$1:$S$1496"/>
    </customSheetView>
    <customSheetView guid="{9C8B9F14-0E2E-482F-82D3-3DDDC7C9EDDC}" filter="1" showAutoFilter="1">
      <autoFilter ref="$T$1:$T$1496"/>
    </customSheetView>
    <customSheetView guid="{95783980-DA87-4424-ABC5-0720FB3696E5}" filter="1" showAutoFilter="1">
      <autoFilter ref="$A$1:$V$1496">
        <filterColumn colId="1">
          <filters>
            <filter val="Не определено"/>
          </filters>
        </filterColumn>
      </autoFilter>
    </customSheetView>
    <customSheetView guid="{C2A24FED-8221-40D8-AC6B-CF699F4EFF94}" filter="1" showAutoFilter="1">
      <autoFilter ref="$Q$1:$Q$1496"/>
    </customSheetView>
    <customSheetView guid="{105ED0D9-8E95-4FED-AB48-11CF80298349}" filter="1" showAutoFilter="1">
      <autoFilter ref="$A$1:$V$888"/>
    </customSheetView>
    <customSheetView guid="{5E7A48AA-0023-4D3A-B246-FC655A795034}" filter="1" showAutoFilter="1">
      <autoFilter ref="$S$1:$S$1496"/>
    </customSheetView>
  </customSheetViews>
  <conditionalFormatting sqref="A1:V1400">
    <cfRule type="expression" dxfId="1" priority="1">
      <formula>$P:$P="Выполнено"</formula>
    </cfRule>
  </conditionalFormatting>
  <conditionalFormatting sqref="A1:V1400">
    <cfRule type="expression" dxfId="2" priority="2">
      <formula>$P:$P="Неактуально"</formula>
    </cfRule>
  </conditionalFormatting>
  <conditionalFormatting sqref="A1:V1400">
    <cfRule type="expression" dxfId="3" priority="3">
      <formula>$E:$E="Несоответствие НПА"</formula>
    </cfRule>
  </conditionalFormatting>
  <conditionalFormatting sqref="A1:V1400">
    <cfRule type="expression" dxfId="4" priority="4">
      <formula>$E:$E="Ошибка"</formula>
    </cfRule>
  </conditionalFormatting>
  <conditionalFormatting sqref="A2:V1400">
    <cfRule type="expression" dxfId="5" priority="5">
      <formula>$P:$P="Ожидает проверки"</formula>
    </cfRule>
  </conditionalFormatting>
  <conditionalFormatting sqref="A1:V1400">
    <cfRule type="expression" dxfId="6" priority="6">
      <formula>$P:$P="Ожидается представление информации"</formula>
    </cfRule>
  </conditionalFormatting>
  <conditionalFormatting sqref="A1:V1496">
    <cfRule type="expression" dxfId="7" priority="7">
      <formula>$P:$P="Отклонено"</formula>
    </cfRule>
  </conditionalFormatting>
  <conditionalFormatting sqref="A2:V1400">
    <cfRule type="expression" dxfId="8" priority="8">
      <formula>$M:$M=2022</formula>
    </cfRule>
  </conditionalFormatting>
  <conditionalFormatting sqref="A2:V1400">
    <cfRule type="expression" dxfId="9" priority="9">
      <formula>$M:$M=2023</formula>
    </cfRule>
  </conditionalFormatting>
  <dataValidations>
    <dataValidation type="list" allowBlank="1" showErrorMessage="1" sqref="L2:L1496">
      <formula1>"Да,Нет,Вне рамок ТЗ"</formula1>
    </dataValidation>
    <dataValidation type="list" allowBlank="1" showErrorMessage="1" sqref="Q2:Q1496">
      <formula1>"В работе,Выполнено/ожидает проверки,Отклонено,Неактуально,Ожидается представление информации,"</formula1>
    </dataValidation>
    <dataValidation type="list" allowBlank="1" showErrorMessage="1" sqref="M2:M1496">
      <formula1>"2022,2023,2024"</formula1>
    </dataValidation>
    <dataValidation type="list" allowBlank="1" showErrorMessage="1" sqref="I2:I1496">
      <formula1>"Принято,Отклонено,Требуется дополнительное описание,Неактуально,Решение на РГ"</formula1>
    </dataValidation>
    <dataValidation type="list" allowBlank="1" showErrorMessage="1" sqref="S2:S1496">
      <formula1>"Не проверено,Не выполнено,Не согласен с решением,Выполнено,На проверке"</formula1>
    </dataValidation>
    <dataValidation type="list" allowBlank="1" showErrorMessage="1" sqref="U2:U1496">
      <formula1>"БФТ,ФЦК,БФТ совместно с ФЦК,Роструд,Минтруд"</formula1>
    </dataValidation>
    <dataValidation type="list" allowBlank="1" showErrorMessage="1" sqref="B2:B1496">
      <formula1>"Поиск подходящей работы,Профориентация,Психподдержка,Профобучение и ДПО безработных граждан,Временное трудоустройство,Временное трудоустройство несовершеннолетних,Соцадаптация,Самозанятость,Переезд и переселение,Сопровождение инвалидов,Подбор необходимых "&amp;"работников,Профилирование граждан и работодателей,Выдача заключений ИРС,Привлечение трудовых ресурсов в рамках реализации региональных программ повышения мобильности трудовых ресурсов,Информирование о положении на рынке труда,Ярмарки вакансий и учебных ра"&amp;"бочих мест,Общественные работы,Общие вопросы,Проактивное предложение,Отчетность ПРПУ,Приказооборот при обеспечении предоставления государственных услуг,Сбор и формирование аналитической отчетности данных ЦЗН,Предоставление работодателями отчетности,Не опр"&amp;"еделено"</formula1>
    </dataValidation>
    <dataValidation type="list" allowBlank="1" showErrorMessage="1" sqref="P2:P1496">
      <formula1>"В работе,Выполнено,Ожидает проверки,Отклонено,Неактуально,Ожидается представление информации,Работы следующего года"</formula1>
    </dataValidation>
    <dataValidation type="list" allowBlank="1" showErrorMessage="1" sqref="E2:E1496">
      <formula1>"Несоответствие НПА,Доработки интерфейсов,Доработка функционала,Ошибка,Методолгия,Замечание к процессу,Замечание к функционалу,Замечание к интерфейсу,Замечание к формулировке,Замечание к ЧТЗ,Организационные вопросы"</formula1>
    </dataValidation>
    <dataValidation type="list" allowBlank="1" showErrorMessage="1" sqref="G2:G1496">
      <formula1>"Минтруд,Роструд,Service Desk,Регион,ФЦК,БФТ"</formula1>
    </dataValidation>
    <dataValidation type="list" allowBlank="1" showErrorMessage="1" sqref="F2:F1496">
      <formula1>"1,2,3"</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17.5"/>
    <col customWidth="1" min="5" max="5" width="21.13"/>
  </cols>
  <sheetData>
    <row r="1">
      <c r="A1" s="57"/>
      <c r="B1" s="57"/>
      <c r="C1" s="57"/>
      <c r="D1" s="57"/>
      <c r="E1" s="57"/>
      <c r="F1" s="57"/>
      <c r="G1" s="57"/>
      <c r="H1" s="57"/>
    </row>
    <row r="2">
      <c r="A2" s="57"/>
      <c r="B2" s="57"/>
      <c r="C2" s="57"/>
      <c r="D2" s="57"/>
      <c r="E2" s="57"/>
      <c r="F2" s="57"/>
      <c r="G2" s="57"/>
      <c r="H2" s="57"/>
    </row>
    <row r="3">
      <c r="A3" s="58" t="s">
        <v>1850</v>
      </c>
    </row>
    <row r="4">
      <c r="A4" s="57"/>
      <c r="B4" s="57"/>
      <c r="C4" s="57"/>
      <c r="D4" s="57"/>
      <c r="E4" s="57"/>
      <c r="F4" s="57"/>
      <c r="G4" s="57"/>
      <c r="H4" s="57"/>
    </row>
    <row r="5">
      <c r="A5" s="59" t="s">
        <v>1851</v>
      </c>
      <c r="B5" s="60" t="s">
        <v>1852</v>
      </c>
      <c r="C5" s="61"/>
      <c r="D5" s="61"/>
      <c r="E5" s="61"/>
      <c r="F5" s="61"/>
      <c r="G5" s="61"/>
      <c r="H5" s="61"/>
      <c r="I5" s="62"/>
    </row>
    <row r="6">
      <c r="A6" s="63"/>
      <c r="B6" s="64" t="s">
        <v>1853</v>
      </c>
      <c r="C6" s="65" t="s">
        <v>71</v>
      </c>
      <c r="D6" s="66" t="s">
        <v>60</v>
      </c>
      <c r="E6" s="66" t="s">
        <v>83</v>
      </c>
      <c r="F6" s="64" t="s">
        <v>64</v>
      </c>
      <c r="G6" s="64" t="s">
        <v>6</v>
      </c>
      <c r="H6" s="66" t="s">
        <v>2</v>
      </c>
      <c r="I6" s="67" t="s">
        <v>1854</v>
      </c>
    </row>
    <row r="7" ht="24.0" customHeight="1">
      <c r="A7" s="68"/>
      <c r="B7" s="68"/>
      <c r="C7" s="68"/>
      <c r="D7" s="68"/>
      <c r="E7" s="68"/>
      <c r="F7" s="68"/>
      <c r="G7" s="68"/>
      <c r="H7" s="68"/>
      <c r="I7" s="68"/>
    </row>
    <row r="8">
      <c r="A8" s="69">
        <v>1.0</v>
      </c>
      <c r="B8" s="69">
        <v>2.0</v>
      </c>
      <c r="C8" s="69">
        <v>3.0</v>
      </c>
      <c r="D8" s="69">
        <v>4.0</v>
      </c>
      <c r="E8" s="69">
        <v>5.0</v>
      </c>
      <c r="F8" s="69">
        <v>6.0</v>
      </c>
      <c r="G8" s="69">
        <v>7.0</v>
      </c>
      <c r="H8" s="69">
        <v>9.0</v>
      </c>
      <c r="I8" s="70">
        <v>8.0</v>
      </c>
    </row>
    <row r="9">
      <c r="A9" s="71">
        <f>COUNTIFS('Реестр'!$B$2:$B1000,"&lt;&gt;"&amp;"")</f>
        <v>1080</v>
      </c>
      <c r="B9" s="71">
        <f>COUNTIFS('Реестр'!$B$2:$B1000,"&lt;&gt;"&amp;"",'Реестр'!$P$2:$P1000,"="&amp;"Выполнено")</f>
        <v>345</v>
      </c>
      <c r="C9" s="71">
        <f>COUNTIFS('Реестр'!$B$2:$B1000,"&lt;&gt;"&amp;"",'Реестр'!$P$2:$P1000,"="&amp;"В работе")</f>
        <v>243</v>
      </c>
      <c r="D9" s="71">
        <f>COUNTIFS('Реестр'!$B$2:$B1000,"&lt;&gt;"&amp;"",'Реестр'!$P$2:$P1000,"="&amp;"Ожидается представление информации")</f>
        <v>290</v>
      </c>
      <c r="E9" s="71">
        <f>COUNTIFS('Реестр'!$B$2:$B1000,"&lt;&gt;"&amp;"",'Реестр'!$P$2:$P1000,"="&amp;"Ожидает проверки")</f>
        <v>120</v>
      </c>
      <c r="F9" s="71">
        <f>COUNTIFS('Реестр'!$B$2:$B1000,"&lt;&gt;"&amp;"",'Реестр'!$P$2:$P1000,"="&amp;"Неактуально")</f>
        <v>27</v>
      </c>
      <c r="G9" s="71">
        <f>COUNTIFS('Реестр'!$B$2:$B1000,"&lt;&gt;"&amp;"",'Реестр'!$P$2:$P1000,"="&amp;"Отклонено")</f>
        <v>8</v>
      </c>
      <c r="H9" s="72">
        <f>COUNTIFS('Реестр'!$B$2:$B1000,"&lt;&gt;"&amp;"",'Реестр'!$P$2:$P1000,H6)</f>
        <v>47</v>
      </c>
      <c r="I9" s="73">
        <f>COUNTIFS('Реестр'!$B$2:$B1000,"&lt;&gt;"&amp;"",'Реестр'!$P$2:$P1000,"="&amp;"")</f>
        <v>0</v>
      </c>
    </row>
    <row r="12">
      <c r="A12" s="58" t="s">
        <v>1855</v>
      </c>
    </row>
    <row r="14">
      <c r="A14" s="59" t="s">
        <v>1851</v>
      </c>
      <c r="B14" s="60" t="s">
        <v>1856</v>
      </c>
      <c r="C14" s="61"/>
      <c r="D14" s="61"/>
      <c r="E14" s="61"/>
      <c r="F14" s="61"/>
      <c r="G14" s="61"/>
      <c r="H14" s="61"/>
      <c r="I14" s="61"/>
      <c r="J14" s="61"/>
      <c r="K14" s="61"/>
      <c r="L14" s="61"/>
      <c r="M14" s="62"/>
    </row>
    <row r="15">
      <c r="A15" s="68"/>
      <c r="B15" s="74" t="s">
        <v>347</v>
      </c>
      <c r="C15" s="74" t="s">
        <v>57</v>
      </c>
      <c r="D15" s="74" t="s">
        <v>67</v>
      </c>
      <c r="E15" s="74" t="s">
        <v>430</v>
      </c>
      <c r="F15" s="74" t="s">
        <v>95</v>
      </c>
      <c r="G15" s="74" t="s">
        <v>120</v>
      </c>
      <c r="H15" s="74" t="s">
        <v>130</v>
      </c>
      <c r="I15" s="74" t="s">
        <v>152</v>
      </c>
      <c r="J15" s="74" t="s">
        <v>808</v>
      </c>
      <c r="K15" s="74" t="s">
        <v>988</v>
      </c>
      <c r="L15" s="74" t="s">
        <v>81</v>
      </c>
      <c r="M15" s="75" t="s">
        <v>1857</v>
      </c>
    </row>
    <row r="16">
      <c r="A16" s="76">
        <v>1.0</v>
      </c>
      <c r="B16" s="71">
        <v>2.0</v>
      </c>
      <c r="C16" s="76">
        <v>3.0</v>
      </c>
      <c r="D16" s="71">
        <v>4.0</v>
      </c>
      <c r="E16" s="76">
        <v>5.0</v>
      </c>
      <c r="F16" s="71">
        <v>6.0</v>
      </c>
      <c r="G16" s="76">
        <v>7.0</v>
      </c>
      <c r="H16" s="71">
        <v>8.0</v>
      </c>
      <c r="I16" s="76">
        <v>9.0</v>
      </c>
      <c r="J16" s="71">
        <v>10.0</v>
      </c>
      <c r="K16" s="71">
        <v>10.0</v>
      </c>
      <c r="L16" s="71">
        <v>10.0</v>
      </c>
      <c r="M16" s="73">
        <v>10.0</v>
      </c>
    </row>
    <row r="17">
      <c r="A17" s="71">
        <f>COUNTIFS('Реестр'!$B$2:$B1000,"&lt;&gt;"&amp;"")</f>
        <v>1080</v>
      </c>
      <c r="B17" s="71">
        <f>COUNTIFS('Реестр'!$B$2:$B1000,"&lt;&gt;"&amp;"",'Реестр'!$E$2:$E1000,B15)</f>
        <v>160</v>
      </c>
      <c r="C17" s="71">
        <f>COUNTIFS('Реестр'!$B$2:$B1000,"&lt;&gt;"&amp;"",'Реестр'!$E$2:$E1000,C15)</f>
        <v>116</v>
      </c>
      <c r="D17" s="71">
        <f>COUNTIFS('Реестр'!$B$2:$B1000,"&lt;&gt;"&amp;"",'Реестр'!$E$2:$E1000,D15)</f>
        <v>203</v>
      </c>
      <c r="E17" s="71">
        <f>COUNTIFS('Реестр'!$B$2:$B1000,"&lt;&gt;"&amp;"",'Реестр'!$E$2:$E1000,E15)</f>
        <v>22</v>
      </c>
      <c r="F17" s="71">
        <f>COUNTIFS('Реестр'!$B$2:$B1000,"&lt;&gt;"&amp;"",'Реестр'!$E$2:$E1000,F15)</f>
        <v>73</v>
      </c>
      <c r="G17" s="71">
        <f>COUNTIFS('Реестр'!$B$2:$B1000,"&lt;&gt;"&amp;"",'Реестр'!$E$2:$E1000,G15)</f>
        <v>117</v>
      </c>
      <c r="H17" s="71">
        <f>COUNTIFS('Реестр'!$B$2:$B1000,"&lt;&gt;"&amp;"",'Реестр'!$E$2:$E1000,H15)</f>
        <v>134</v>
      </c>
      <c r="I17" s="71">
        <f>COUNTIFS('Реестр'!$B$2:$B1000,"&lt;&gt;"&amp;"",'Реестр'!$E$2:$E1000,I15)</f>
        <v>167</v>
      </c>
      <c r="J17" s="71">
        <f>COUNTIFS('Реестр'!$B$2:$B1000,"&lt;&gt;"&amp;"",'Реестр'!$E$2:$E1000,J15)</f>
        <v>50</v>
      </c>
      <c r="K17" s="71">
        <f>COUNTIFS('Реестр'!$B$2:$B1000,"&lt;&gt;"&amp;"",'Реестр'!$E$2:$E1000,K15)</f>
        <v>3</v>
      </c>
      <c r="L17" s="71">
        <f>COUNTIFS('Реестр'!$B$2:$B1000,"&lt;&gt;"&amp;"",'Реестр'!$E$2:$E1000,L15)</f>
        <v>35</v>
      </c>
      <c r="M17" s="73">
        <f>COUNTIFS('Реестр'!$B$2:$B1000,"&lt;&gt;"&amp;"",'Реестр'!$E$2:$E1000,"="&amp;"")</f>
        <v>0</v>
      </c>
    </row>
    <row r="20">
      <c r="A20" s="57" t="s">
        <v>1858</v>
      </c>
    </row>
    <row r="21">
      <c r="B21" s="77"/>
    </row>
    <row r="22">
      <c r="A22" s="59" t="s">
        <v>1851</v>
      </c>
      <c r="B22" s="60" t="s">
        <v>1856</v>
      </c>
      <c r="C22" s="61"/>
      <c r="D22" s="61"/>
      <c r="E22" s="61"/>
      <c r="F22" s="61"/>
      <c r="G22" s="61"/>
      <c r="H22" s="61"/>
      <c r="I22" s="61"/>
      <c r="J22" s="61"/>
      <c r="K22" s="61"/>
      <c r="L22" s="62"/>
    </row>
    <row r="23">
      <c r="A23" s="68"/>
      <c r="B23" s="74" t="s">
        <v>347</v>
      </c>
      <c r="C23" s="74" t="s">
        <v>57</v>
      </c>
      <c r="D23" s="74" t="s">
        <v>67</v>
      </c>
      <c r="E23" s="74" t="s">
        <v>430</v>
      </c>
      <c r="F23" s="74" t="s">
        <v>95</v>
      </c>
      <c r="G23" s="74" t="s">
        <v>120</v>
      </c>
      <c r="H23" s="74" t="s">
        <v>130</v>
      </c>
      <c r="I23" s="74" t="s">
        <v>152</v>
      </c>
      <c r="J23" s="74" t="s">
        <v>808</v>
      </c>
      <c r="K23" s="74" t="s">
        <v>988</v>
      </c>
      <c r="L23" s="74" t="s">
        <v>81</v>
      </c>
    </row>
    <row r="24">
      <c r="A24" s="76">
        <v>1.0</v>
      </c>
      <c r="B24" s="71">
        <v>2.0</v>
      </c>
      <c r="C24" s="76">
        <v>3.0</v>
      </c>
      <c r="D24" s="71">
        <v>4.0</v>
      </c>
      <c r="E24" s="76">
        <v>5.0</v>
      </c>
      <c r="F24" s="71">
        <v>6.0</v>
      </c>
      <c r="G24" s="76">
        <v>7.0</v>
      </c>
      <c r="H24" s="71">
        <v>8.0</v>
      </c>
      <c r="I24" s="76">
        <v>9.0</v>
      </c>
      <c r="J24" s="71">
        <v>10.0</v>
      </c>
      <c r="K24" s="71">
        <v>10.0</v>
      </c>
      <c r="L24" s="71">
        <v>10.0</v>
      </c>
    </row>
    <row r="25">
      <c r="A25" s="71">
        <f>COUNTIFS('Реестр'!$B$2:$B1000,"&lt;&gt;"&amp;"",'Реестр'!$P$2:$P1000,"="&amp;"В работе")+COUNTIFS('Реестр'!$B$2:$B1000,"&lt;&gt;"&amp;"",'Реестр'!$P$2:$P1000,"="&amp;"Ожидается представление информации")+COUNTIFS('Реестр'!$B$2:$B1000,"&lt;&gt;"&amp;"",'Реестр'!$P$2:$P1000,"="&amp;"Ожидает проверки")</f>
        <v>653</v>
      </c>
      <c r="B25" s="71">
        <f>COUNTIFS('Реестр'!$B$2:$B1000,"&lt;&gt;"&amp;"",'Реестр'!$P$2:$P1000,"="&amp;"В работе",'Реестр'!$E$2:$E1000,B23)+COUNTIFS('Реестр'!$B$2:$B1000,"&lt;&gt;"&amp;"",'Реестр'!$P$2:$P1000,"="&amp;"Ожидается представление информации",'Реестр'!$E$2:$E1000,B23)+COUNTIFS('Реестр'!$B$2:$B1000,"&lt;&gt;"&amp;"",'Реестр'!$P$2:$P1000,"="&amp;"Ожидает проверки",'Реестр'!$E$2:$E1000,B23)</f>
        <v>128</v>
      </c>
      <c r="C25" s="71">
        <f>COUNTIFS('Реестр'!$B$2:$B1000,"&lt;&gt;"&amp;"",'Реестр'!$P$2:$P1000,"="&amp;"В работе",'Реестр'!$E$2:$E1000,C23)+COUNTIFS('Реестр'!$B$2:$B1000,"&lt;&gt;"&amp;"",'Реестр'!$P$2:$P1000,"="&amp;"Ожидается представление информации",'Реестр'!$E$2:$E1000,C23)+COUNTIFS('Реестр'!$B$2:$B1000,"&lt;&gt;"&amp;"",'Реестр'!$P$2:$P1000,"="&amp;"Ожидает проверки",'Реестр'!$E$2:$E1000,C23)</f>
        <v>77</v>
      </c>
      <c r="D25" s="71">
        <f>COUNTIFS('Реестр'!$B$2:$B1000,"&lt;&gt;"&amp;"",'Реестр'!$P$2:$P1000,"="&amp;"В работе",'Реестр'!$E$2:$E1000,D23)+COUNTIFS('Реестр'!$B$2:$B1000,"&lt;&gt;"&amp;"",'Реестр'!$P$2:$P1000,"="&amp;"Ожидается представление информации",'Реестр'!$E$2:$E1000,D23)+COUNTIFS('Реестр'!$B$2:$B1000,"&lt;&gt;"&amp;"",'Реестр'!$P$2:$P1000,"="&amp;"Ожидает проверки",'Реестр'!$E$2:$E1000,D23)</f>
        <v>164</v>
      </c>
      <c r="E25" s="71">
        <f>COUNTIFS('Реестр'!$B$2:$B1000,"&lt;&gt;"&amp;"",'Реестр'!$P$2:$P1000,"="&amp;"В работе",'Реестр'!$E$2:$E1000,E23)+COUNTIFS('Реестр'!$B$2:$B1000,"&lt;&gt;"&amp;"",'Реестр'!$P$2:$P1000,"="&amp;"Ожидается представление информации",'Реестр'!$E$2:$E1000,E23)+COUNTIFS('Реестр'!$B$2:$B1000,"&lt;&gt;"&amp;"",'Реестр'!$P$2:$P1000,"="&amp;"Ожидает проверки",'Реестр'!$E$2:$E1000,E23)</f>
        <v>16</v>
      </c>
      <c r="F25" s="71">
        <f>COUNTIFS('Реестр'!$B$2:$B1000,"&lt;&gt;"&amp;"",'Реестр'!$P$2:$P1000,"="&amp;"В работе",'Реестр'!$E$2:$E1000,F23)+COUNTIFS('Реестр'!$B$2:$B1000,"&lt;&gt;"&amp;"",'Реестр'!$P$2:$P1000,"="&amp;"Ожидается представление информации",'Реестр'!$E$2:$E1000,F23)+COUNTIFS('Реестр'!$B$2:$B1000,"&lt;&gt;"&amp;"",'Реестр'!$P$2:$P1000,"="&amp;"Ожидает проверки",'Реестр'!$E$2:$E1000,F23)</f>
        <v>32</v>
      </c>
      <c r="G25" s="71">
        <f>COUNTIFS('Реестр'!$B$2:$B1000,"&lt;&gt;"&amp;"",'Реестр'!$P$2:$P1000,"="&amp;"В работе",'Реестр'!$E$2:$E1000,G23)+COUNTIFS('Реестр'!$B$2:$B1000,"&lt;&gt;"&amp;"",'Реестр'!$P$2:$P1000,"="&amp;"Ожидается представление информации",'Реестр'!$E$2:$E1000,G23)+COUNTIFS('Реестр'!$B$2:$B1000,"&lt;&gt;"&amp;"",'Реестр'!$P$2:$P1000,"="&amp;"Ожидает проверки",'Реестр'!$E$2:$E1000,G23)</f>
        <v>59</v>
      </c>
      <c r="H25" s="71">
        <f>COUNTIFS('Реестр'!$B$2:$B1000,"&lt;&gt;"&amp;"",'Реестр'!$P$2:$P1000,"="&amp;"В работе",'Реестр'!$E$2:$E1000,H23)+COUNTIFS('Реестр'!$B$2:$B1000,"&lt;&gt;"&amp;"",'Реестр'!$P$2:$P1000,"="&amp;"Ожидается представление информации",'Реестр'!$E$2:$E1000,H23)+COUNTIFS('Реестр'!$B$2:$B1000,"&lt;&gt;"&amp;"",'Реестр'!$P$2:$P1000,"="&amp;"Ожидает проверки",'Реестр'!$E$2:$E1000,H23)</f>
        <v>70</v>
      </c>
      <c r="I25" s="71">
        <f>COUNTIFS('Реестр'!$B$2:$B1000,"&lt;&gt;"&amp;"",'Реестр'!$P$2:$P1000,"="&amp;"В работе",'Реестр'!$E$2:$E1000,I23)+COUNTIFS('Реестр'!$B$2:$B1000,"&lt;&gt;"&amp;"",'Реестр'!$P$2:$P1000,"="&amp;"Ожидается представление информации",'Реестр'!$E$2:$E1000,I23)+COUNTIFS('Реестр'!$B$2:$B1000,"&lt;&gt;"&amp;"",'Реестр'!$P$2:$P1000,"="&amp;"Ожидает проверки",'Реестр'!$E$2:$E1000,I23)</f>
        <v>60</v>
      </c>
      <c r="J25" s="71">
        <f>COUNTIFS('Реестр'!$B$2:$B1000,"&lt;&gt;"&amp;"",'Реестр'!$P$2:$P1000,"="&amp;"В работе",'Реестр'!$E$2:$E1000,J23)+COUNTIFS('Реестр'!$B$2:$B1000,"&lt;&gt;"&amp;"",'Реестр'!$P$2:$P1000,"="&amp;"Ожидается представление информации",'Реестр'!$E$2:$E1000,J23)+COUNTIFS('Реестр'!$B$2:$B1000,"&lt;&gt;"&amp;"",'Реестр'!$P$2:$P1000,"="&amp;"Ожидает проверки",'Реестр'!$E$2:$E1000,J23)</f>
        <v>13</v>
      </c>
      <c r="K25" s="71">
        <f>COUNTIFS('Реестр'!$B$2:$B1000,"&lt;&gt;"&amp;"",'Реестр'!$P$2:$P1000,"="&amp;"В работе",'Реестр'!$E$2:$E1000,K23)+COUNTIFS('Реестр'!$B$2:$B1000,"&lt;&gt;"&amp;"",'Реестр'!$P$2:$P1000,"="&amp;"Ожидается представление информации",'Реестр'!$E$2:$E1000,K23)+COUNTIFS('Реестр'!$B$2:$B1000,"&lt;&gt;"&amp;"",'Реестр'!$P$2:$P1000,"="&amp;"Ожидает проверки",'Реестр'!$E$2:$E1000,K23)</f>
        <v>1</v>
      </c>
      <c r="L25" s="71">
        <f>COUNTIFS('Реестр'!$B$2:$B1000,"&lt;&gt;"&amp;"",'Реестр'!$P$2:$P1000,"="&amp;"В работе",'Реестр'!$E$2:$E1000,L23)+COUNTIFS('Реестр'!$B$2:$B1000,"&lt;&gt;"&amp;"",'Реестр'!$P$2:$P1000,"="&amp;"Ожидается представление информации",'Реестр'!$E$2:$E1000,L23)+COUNTIFS('Реестр'!$B$2:$B1000,"&lt;&gt;"&amp;"",'Реестр'!$P$2:$P1000,"="&amp;"Ожидает проверки",'Реестр'!$E$2:$E1000,L23)</f>
        <v>33</v>
      </c>
    </row>
    <row r="27">
      <c r="A27" s="58" t="s">
        <v>1859</v>
      </c>
    </row>
    <row r="29">
      <c r="A29" s="59" t="s">
        <v>1860</v>
      </c>
      <c r="B29" s="60" t="s">
        <v>1856</v>
      </c>
      <c r="C29" s="61"/>
      <c r="D29" s="61"/>
      <c r="E29" s="61"/>
      <c r="F29" s="61"/>
      <c r="G29" s="61"/>
      <c r="H29" s="61"/>
      <c r="I29" s="61"/>
      <c r="J29" s="61"/>
      <c r="K29" s="61"/>
      <c r="L29" s="61"/>
      <c r="M29" s="61"/>
      <c r="N29" s="61"/>
      <c r="O29" s="61"/>
      <c r="P29" s="61"/>
      <c r="Q29" s="61"/>
      <c r="R29" s="61"/>
      <c r="S29" s="61"/>
      <c r="T29" s="61"/>
      <c r="U29" s="61"/>
      <c r="V29" s="61"/>
      <c r="W29" s="61"/>
      <c r="X29" s="61"/>
      <c r="Y29" s="62"/>
    </row>
    <row r="30">
      <c r="A30" s="68"/>
      <c r="B30" s="78" t="s">
        <v>74</v>
      </c>
      <c r="C30" s="78" t="s">
        <v>690</v>
      </c>
      <c r="D30" s="78" t="s">
        <v>144</v>
      </c>
      <c r="E30" s="78" t="s">
        <v>99</v>
      </c>
      <c r="F30" s="78" t="s">
        <v>719</v>
      </c>
      <c r="G30" s="78" t="s">
        <v>124</v>
      </c>
      <c r="H30" s="78" t="s">
        <v>190</v>
      </c>
      <c r="I30" s="78" t="s">
        <v>150</v>
      </c>
      <c r="J30" s="78" t="s">
        <v>165</v>
      </c>
      <c r="K30" s="78" t="s">
        <v>199</v>
      </c>
      <c r="L30" s="78" t="s">
        <v>54</v>
      </c>
      <c r="M30" s="78" t="s">
        <v>345</v>
      </c>
      <c r="N30" s="78" t="s">
        <v>562</v>
      </c>
      <c r="O30" s="78" t="s">
        <v>1861</v>
      </c>
      <c r="P30" s="78" t="s">
        <v>1862</v>
      </c>
      <c r="Q30" s="78" t="s">
        <v>1863</v>
      </c>
      <c r="R30" s="78" t="s">
        <v>92</v>
      </c>
      <c r="S30" s="78" t="s">
        <v>62</v>
      </c>
      <c r="T30" s="78" t="s">
        <v>205</v>
      </c>
      <c r="U30" s="78" t="s">
        <v>211</v>
      </c>
      <c r="V30" s="78" t="s">
        <v>1128</v>
      </c>
      <c r="W30" s="78" t="s">
        <v>864</v>
      </c>
      <c r="X30" s="78" t="s">
        <v>544</v>
      </c>
      <c r="Y30" s="78" t="s">
        <v>577</v>
      </c>
    </row>
    <row r="31">
      <c r="A31" s="76">
        <v>1.0</v>
      </c>
      <c r="B31" s="76">
        <v>2.0</v>
      </c>
      <c r="C31" s="76">
        <v>3.0</v>
      </c>
      <c r="D31" s="76">
        <v>4.0</v>
      </c>
      <c r="E31" s="76">
        <v>5.0</v>
      </c>
      <c r="F31" s="76">
        <v>6.0</v>
      </c>
      <c r="G31" s="76">
        <v>7.0</v>
      </c>
      <c r="H31" s="76">
        <v>8.0</v>
      </c>
      <c r="I31" s="76">
        <v>9.0</v>
      </c>
      <c r="J31" s="76">
        <v>10.0</v>
      </c>
      <c r="K31" s="76">
        <v>11.0</v>
      </c>
      <c r="L31" s="76">
        <v>12.0</v>
      </c>
      <c r="M31" s="76">
        <v>13.0</v>
      </c>
      <c r="N31" s="76">
        <v>14.0</v>
      </c>
      <c r="O31" s="76">
        <v>15.0</v>
      </c>
      <c r="P31" s="76">
        <v>16.0</v>
      </c>
      <c r="Q31" s="76">
        <v>17.0</v>
      </c>
      <c r="R31" s="76">
        <v>18.0</v>
      </c>
      <c r="S31" s="76">
        <v>19.0</v>
      </c>
      <c r="T31" s="76">
        <v>20.0</v>
      </c>
      <c r="U31" s="76">
        <v>21.0</v>
      </c>
      <c r="V31" s="76">
        <v>22.0</v>
      </c>
      <c r="W31" s="76">
        <v>23.0</v>
      </c>
      <c r="X31" s="76">
        <v>24.0</v>
      </c>
      <c r="Y31" s="76">
        <v>24.0</v>
      </c>
    </row>
    <row r="32">
      <c r="A32" s="71">
        <f>COUNTIFS('Реестр'!$B$2:$B1000,"&lt;&gt;"&amp;"")</f>
        <v>1080</v>
      </c>
      <c r="B32" s="71">
        <f>COUNTIFS('Реестр'!$B$2:$B1000,"&lt;&gt;"&amp;"",'Реестр'!$B$2:$B1000,B30)</f>
        <v>219</v>
      </c>
      <c r="C32" s="71">
        <f>COUNTIFS('Реестр'!$B$2:$B1000,"&lt;&gt;"&amp;"",'Реестр'!$B$2:$B1000,C30)</f>
        <v>55</v>
      </c>
      <c r="D32" s="71">
        <f>COUNTIFS('Реестр'!$B$2:$B1000,"&lt;&gt;"&amp;"",'Реестр'!$B$2:$B1000,D30)</f>
        <v>62</v>
      </c>
      <c r="E32" s="71">
        <f>COUNTIFS('Реестр'!$B$2:$B1000,"&lt;&gt;"&amp;"",'Реестр'!$B$2:$B1000,E30)</f>
        <v>55</v>
      </c>
      <c r="F32" s="71">
        <f>COUNTIFS('Реестр'!$B$2:$B1000,"&lt;&gt;"&amp;"",'Реестр'!$B$2:$B1000,F30)</f>
        <v>12</v>
      </c>
      <c r="G32" s="71">
        <f>COUNTIFS('Реестр'!$B$2:$B1000,"&lt;&gt;"&amp;"",'Реестр'!$B$2:$B1000,G30)</f>
        <v>51</v>
      </c>
      <c r="H32" s="71">
        <f>COUNTIFS('Реестр'!$B$2:$B1000,"&lt;&gt;"&amp;"",'Реестр'!$B$2:$B1000,H30)</f>
        <v>41</v>
      </c>
      <c r="I32" s="71">
        <f>COUNTIFS('Реестр'!$B$2:$B1000,"&lt;&gt;"&amp;"",'Реестр'!$B$2:$B1000,I30)</f>
        <v>42</v>
      </c>
      <c r="J32" s="71">
        <f>COUNTIFS('Реестр'!$B$2:$B1000,"&lt;&gt;"&amp;"",'Реестр'!$B$2:$B1000,J30)</f>
        <v>41</v>
      </c>
      <c r="K32" s="71">
        <f>COUNTIFS('Реестр'!$B$2:$B1000,"&lt;&gt;"&amp;"",'Реестр'!$B$2:$B1000,K30)</f>
        <v>24</v>
      </c>
      <c r="L32" s="71">
        <f>COUNTIFS('Реестр'!$B$2:$B1000,"&lt;&gt;"&amp;"",'Реестр'!$B$2:$B1000,L30)</f>
        <v>153</v>
      </c>
      <c r="M32" s="71">
        <f>COUNTIFS('Реестр'!$B$2:$B1000,"&lt;&gt;"&amp;"",'Реестр'!$B$2:$B1000,M30)</f>
        <v>38</v>
      </c>
      <c r="N32" s="71">
        <f>COUNTIFS('Реестр'!$B$2:$B1000,"&lt;&gt;"&amp;"",'Реестр'!$B$2:$B1000,N30)</f>
        <v>18</v>
      </c>
      <c r="O32" s="71">
        <f>COUNTIFS('Реестр'!$B$2:$B1000,"&lt;&gt;"&amp;"",'Реестр'!$B$2:$B1000,O30)</f>
        <v>0</v>
      </c>
      <c r="P32" s="71">
        <f>COUNTIFS('Реестр'!$B$2:$B1000,"&lt;&gt;"&amp;"",'Реестр'!$B$2:$B1000,P30)</f>
        <v>0</v>
      </c>
      <c r="Q32" s="71">
        <f>COUNTIFS('Реестр'!$B$2:$B1000,"&lt;&gt;"&amp;"",'Реестр'!$B$2:$B1000,Q30)</f>
        <v>0</v>
      </c>
      <c r="R32" s="71">
        <f>COUNTIFS('Реестр'!$B$2:$B1000,"&lt;&gt;"&amp;"",'Реестр'!$B$2:$B1000,R30)</f>
        <v>46</v>
      </c>
      <c r="S32" s="71">
        <f>COUNTIFS('Реестр'!$B$2:$B1000,"&lt;&gt;"&amp;"",'Реестр'!$B$2:$B1000,S30)</f>
        <v>174</v>
      </c>
      <c r="T32" s="71">
        <f>COUNTIFS('Реестр'!$B$2:$B1000,"&lt;&gt;"&amp;"",'Реестр'!$B$2:$B1000,T30)</f>
        <v>3</v>
      </c>
      <c r="U32" s="71">
        <f>COUNTIFS('Реестр'!$B$2:$B1000,"&lt;&gt;"&amp;"",'Реестр'!$B$2:$B1000,U30)</f>
        <v>6</v>
      </c>
      <c r="V32" s="71">
        <f>COUNTIFS('Реестр'!$B$2:$B1000,"&lt;&gt;"&amp;"",'Реестр'!$B$2:$B1000,V30)</f>
        <v>1</v>
      </c>
      <c r="W32" s="71">
        <f>COUNTIFS('Реестр'!$B$2:$B1000,"&lt;&gt;"&amp;"",'Реестр'!$B$2:$B1000,W30)</f>
        <v>9</v>
      </c>
      <c r="X32" s="71">
        <f>COUNTIFS('Реестр'!$B$2:$B1000,"&lt;&gt;"&amp;"",'Реестр'!$B$2:$B1000,X30)</f>
        <v>24</v>
      </c>
      <c r="Y32" s="71">
        <f>COUNTIFS('Реестр'!$B$2:$B1000,"&lt;&gt;"&amp;"",'Реестр'!$B$2:$B1000,Y30)</f>
        <v>6</v>
      </c>
    </row>
    <row r="35">
      <c r="A35" s="79" t="s">
        <v>1864</v>
      </c>
    </row>
    <row r="37">
      <c r="A37" s="59" t="s">
        <v>1860</v>
      </c>
      <c r="B37" s="60" t="s">
        <v>1856</v>
      </c>
      <c r="C37" s="61"/>
      <c r="D37" s="61"/>
      <c r="E37" s="61"/>
      <c r="F37" s="61"/>
      <c r="G37" s="61"/>
      <c r="H37" s="61"/>
      <c r="I37" s="61"/>
      <c r="J37" s="61"/>
      <c r="K37" s="61"/>
      <c r="L37" s="61"/>
      <c r="M37" s="61"/>
      <c r="N37" s="61"/>
      <c r="O37" s="61"/>
      <c r="P37" s="61"/>
      <c r="Q37" s="61"/>
      <c r="R37" s="61"/>
      <c r="S37" s="61"/>
      <c r="T37" s="61"/>
      <c r="U37" s="61"/>
      <c r="V37" s="61"/>
      <c r="W37" s="61"/>
      <c r="X37" s="61"/>
      <c r="Y37" s="62"/>
    </row>
    <row r="38">
      <c r="A38" s="68"/>
      <c r="B38" s="78" t="s">
        <v>74</v>
      </c>
      <c r="C38" s="78" t="s">
        <v>690</v>
      </c>
      <c r="D38" s="78" t="s">
        <v>144</v>
      </c>
      <c r="E38" s="78" t="s">
        <v>99</v>
      </c>
      <c r="F38" s="78" t="s">
        <v>719</v>
      </c>
      <c r="G38" s="78" t="s">
        <v>124</v>
      </c>
      <c r="H38" s="78" t="s">
        <v>190</v>
      </c>
      <c r="I38" s="78" t="s">
        <v>150</v>
      </c>
      <c r="J38" s="78" t="s">
        <v>165</v>
      </c>
      <c r="K38" s="78" t="s">
        <v>199</v>
      </c>
      <c r="L38" s="78" t="s">
        <v>54</v>
      </c>
      <c r="M38" s="78" t="s">
        <v>345</v>
      </c>
      <c r="N38" s="78" t="s">
        <v>562</v>
      </c>
      <c r="O38" s="78" t="s">
        <v>1861</v>
      </c>
      <c r="P38" s="78" t="s">
        <v>1862</v>
      </c>
      <c r="Q38" s="78" t="s">
        <v>1863</v>
      </c>
      <c r="R38" s="78" t="s">
        <v>92</v>
      </c>
      <c r="S38" s="78" t="s">
        <v>62</v>
      </c>
      <c r="T38" s="78" t="s">
        <v>205</v>
      </c>
      <c r="U38" s="78" t="s">
        <v>211</v>
      </c>
      <c r="V38" s="78" t="s">
        <v>1128</v>
      </c>
      <c r="W38" s="78" t="s">
        <v>864</v>
      </c>
      <c r="X38" s="78" t="s">
        <v>544</v>
      </c>
      <c r="Y38" s="78" t="s">
        <v>577</v>
      </c>
    </row>
    <row r="39">
      <c r="A39" s="76">
        <v>1.0</v>
      </c>
      <c r="B39" s="76">
        <v>2.0</v>
      </c>
      <c r="C39" s="76">
        <v>3.0</v>
      </c>
      <c r="D39" s="76">
        <v>4.0</v>
      </c>
      <c r="E39" s="76">
        <v>5.0</v>
      </c>
      <c r="F39" s="76">
        <v>6.0</v>
      </c>
      <c r="G39" s="76">
        <v>7.0</v>
      </c>
      <c r="H39" s="76">
        <v>8.0</v>
      </c>
      <c r="I39" s="76">
        <v>9.0</v>
      </c>
      <c r="J39" s="76">
        <v>10.0</v>
      </c>
      <c r="K39" s="76">
        <v>11.0</v>
      </c>
      <c r="L39" s="76">
        <v>12.0</v>
      </c>
      <c r="M39" s="76">
        <v>13.0</v>
      </c>
      <c r="N39" s="76">
        <v>14.0</v>
      </c>
      <c r="O39" s="76">
        <v>15.0</v>
      </c>
      <c r="P39" s="76">
        <v>16.0</v>
      </c>
      <c r="Q39" s="76">
        <v>17.0</v>
      </c>
      <c r="R39" s="76">
        <v>18.0</v>
      </c>
      <c r="S39" s="76">
        <v>19.0</v>
      </c>
      <c r="T39" s="76">
        <v>20.0</v>
      </c>
      <c r="U39" s="76">
        <v>21.0</v>
      </c>
      <c r="V39" s="76">
        <v>22.0</v>
      </c>
      <c r="W39" s="76">
        <v>23.0</v>
      </c>
      <c r="X39" s="76">
        <v>24.0</v>
      </c>
      <c r="Y39" s="76">
        <v>24.0</v>
      </c>
    </row>
    <row r="40">
      <c r="A40" s="71">
        <f>COUNTIFS('Реестр'!$B$2:$B1000,"&lt;&gt;"&amp;"",'Реестр'!$P$2:$P1000,"="&amp;"В работе")+COUNTIFS('Реестр'!$B$2:$B1000,"&lt;&gt;"&amp;"",'Реестр'!$P$2:$P1000,"="&amp;"Ожидается представление информации")+COUNTIFS('Реестр'!$B$2:$B1000,"&lt;&gt;"&amp;"",'Реестр'!$P$2:$P1000,"="&amp;"Ожидает проверки")</f>
        <v>653</v>
      </c>
      <c r="B40" s="71">
        <f>COUNTIFS('Реестр'!$B$2:$B1000,"&lt;&gt;"&amp;"",'Реестр'!$P$2:$P1000,"="&amp;"В работе",'Реестр'!$B$2:$B1000,B38)+COUNTIFS('Реестр'!$B$2:$B1000,"&lt;&gt;"&amp;"",'Реестр'!$P$2:$P1000,"="&amp;"Ожидается представление информации",'Реестр'!$B$2:$B1000,B38)+COUNTIFS('Реестр'!$B$2:$B1000,"&lt;&gt;"&amp;"",'Реестр'!$P$2:$P1000,"="&amp;"Ожидает проверки",'Реестр'!$B$2:$B1000,B38)</f>
        <v>164</v>
      </c>
      <c r="C40" s="71">
        <f>COUNTIFS('Реестр'!$B$2:$B1000,"&lt;&gt;"&amp;"",'Реестр'!$P$2:$P1000,"="&amp;"В работе",'Реестр'!$B$2:$B1000,C38)+COUNTIFS('Реестр'!$B$2:$B1000,"&lt;&gt;"&amp;"",'Реестр'!$P$2:$P1000,"="&amp;"Ожидается представление информации",'Реестр'!$B$2:$B1000,C38)+COUNTIFS('Реестр'!$B$2:$B1000,"&lt;&gt;"&amp;"",'Реестр'!$P$2:$P1000,"="&amp;"Ожидает проверки",'Реестр'!$B$2:$B1000,C38)</f>
        <v>34</v>
      </c>
      <c r="D40" s="71">
        <f>COUNTIFS('Реестр'!$B$2:$B1000,"&lt;&gt;"&amp;"",'Реестр'!$P$2:$P1000,"="&amp;"В работе",'Реестр'!$B$2:$B1000,D38)+COUNTIFS('Реестр'!$B$2:$B1000,"&lt;&gt;"&amp;"",'Реестр'!$P$2:$P1000,"="&amp;"Ожидается представление информации",'Реестр'!$B$2:$B1000,D38)+COUNTIFS('Реестр'!$B$2:$B1000,"&lt;&gt;"&amp;"",'Реестр'!$P$2:$P1000,"="&amp;"Ожидает проверки",'Реестр'!$B$2:$B1000,D38)</f>
        <v>24</v>
      </c>
      <c r="E40" s="71">
        <f>COUNTIFS('Реестр'!$B$2:$B1000,"&lt;&gt;"&amp;"",'Реестр'!$P$2:$P1000,"="&amp;"В работе",'Реестр'!$B$2:$B1000,E38)+COUNTIFS('Реестр'!$B$2:$B1000,"&lt;&gt;"&amp;"",'Реестр'!$P$2:$P1000,"="&amp;"Ожидается представление информации",'Реестр'!$B$2:$B1000,E38)+COUNTIFS('Реестр'!$B$2:$B1000,"&lt;&gt;"&amp;"",'Реестр'!$P$2:$P1000,"="&amp;"Ожидает проверки",'Реестр'!$B$2:$B1000,E38)</f>
        <v>40</v>
      </c>
      <c r="F40" s="71">
        <f>COUNTIFS('Реестр'!$B$2:$B1000,"&lt;&gt;"&amp;"",'Реестр'!$P$2:$P1000,"="&amp;"В работе",'Реестр'!$B$2:$B1000,F38)+COUNTIFS('Реестр'!$B$2:$B1000,"&lt;&gt;"&amp;"",'Реестр'!$P$2:$P1000,"="&amp;"Ожидается представление информации",'Реестр'!$B$2:$B1000,F38)+COUNTIFS('Реестр'!$B$2:$B1000,"&lt;&gt;"&amp;"",'Реестр'!$P$2:$P1000,"="&amp;"Ожидает проверки",'Реестр'!$B$2:$B1000,F38)</f>
        <v>1</v>
      </c>
      <c r="G40" s="71">
        <f>COUNTIFS('Реестр'!$B$2:$B1000,"&lt;&gt;"&amp;"",'Реестр'!$P$2:$P1000,"="&amp;"В работе",'Реестр'!$B$2:$B1000,G38)+COUNTIFS('Реестр'!$B$2:$B1000,"&lt;&gt;"&amp;"",'Реестр'!$P$2:$P1000,"="&amp;"Ожидается представление информации",'Реестр'!$B$2:$B1000,G38)+COUNTIFS('Реестр'!$B$2:$B1000,"&lt;&gt;"&amp;"",'Реестр'!$P$2:$P1000,"="&amp;"Ожидает проверки",'Реестр'!$B$2:$B1000,G38)</f>
        <v>22</v>
      </c>
      <c r="H40" s="71">
        <f>COUNTIFS('Реестр'!$B$2:$B1000,"&lt;&gt;"&amp;"",'Реестр'!$P$2:$P1000,"="&amp;"В работе",'Реестр'!$B$2:$B1000,H38)+COUNTIFS('Реестр'!$B$2:$B1000,"&lt;&gt;"&amp;"",'Реестр'!$P$2:$P1000,"="&amp;"Ожидается представление информации",'Реестр'!$B$2:$B1000,H38)+COUNTIFS('Реестр'!$B$2:$B1000,"&lt;&gt;"&amp;"",'Реестр'!$P$2:$P1000,"="&amp;"Ожидает проверки",'Реестр'!$B$2:$B1000,H38)</f>
        <v>14</v>
      </c>
      <c r="I40" s="71">
        <f>COUNTIFS('Реестр'!$B$2:$B1000,"&lt;&gt;"&amp;"",'Реестр'!$P$2:$P1000,"="&amp;"В работе",'Реестр'!$B$2:$B1000,I38)+COUNTIFS('Реестр'!$B$2:$B1000,"&lt;&gt;"&amp;"",'Реестр'!$P$2:$P1000,"="&amp;"Ожидается представление информации",'Реестр'!$B$2:$B1000,I38)+COUNTIFS('Реестр'!$B$2:$B1000,"&lt;&gt;"&amp;"",'Реестр'!$P$2:$P1000,"="&amp;"Ожидает проверки",'Реестр'!$B$2:$B1000,I38)</f>
        <v>34</v>
      </c>
      <c r="J40" s="71">
        <f>COUNTIFS('Реестр'!$B$2:$B1000,"&lt;&gt;"&amp;"",'Реестр'!$P$2:$P1000,"="&amp;"В работе",'Реестр'!$B$2:$B1000,J38)+COUNTIFS('Реестр'!$B$2:$B1000,"&lt;&gt;"&amp;"",'Реестр'!$P$2:$P1000,"="&amp;"Ожидается представление информации",'Реестр'!$B$2:$B1000,J38)+COUNTIFS('Реестр'!$B$2:$B1000,"&lt;&gt;"&amp;"",'Реестр'!$P$2:$P1000,"="&amp;"Ожидает проверки",'Реестр'!$B$2:$B1000,J38)</f>
        <v>18</v>
      </c>
      <c r="K40" s="71">
        <f>COUNTIFS('Реестр'!$B$2:$B1000,"&lt;&gt;"&amp;"",'Реестр'!$P$2:$P1000,"="&amp;"В работе",'Реестр'!$B$2:$B1000,K38)+COUNTIFS('Реестр'!$B$2:$B1000,"&lt;&gt;"&amp;"",'Реестр'!$P$2:$P1000,"="&amp;"Ожидается представление информации",'Реестр'!$B$2:$B1000,K38)+COUNTIFS('Реестр'!$B$2:$B1000,"&lt;&gt;"&amp;"",'Реестр'!$P$2:$P1000,"="&amp;"Ожидает проверки",'Реестр'!$B$2:$B1000,K38)</f>
        <v>11</v>
      </c>
      <c r="L40" s="71">
        <f>COUNTIFS('Реестр'!$B$2:$B1000,"&lt;&gt;"&amp;"",'Реестр'!$P$2:$P1000,"="&amp;"В работе",'Реестр'!$B$2:$B1000,L38)+COUNTIFS('Реестр'!$B$2:$B1000,"&lt;&gt;"&amp;"",'Реестр'!$P$2:$P1000,"="&amp;"Ожидается представление информации",'Реестр'!$B$2:$B1000,L38)+COUNTIFS('Реестр'!$B$2:$B1000,"&lt;&gt;"&amp;"",'Реестр'!$P$2:$P1000,"="&amp;"Ожидает проверки",'Реестр'!$B$2:$B1000,L38)</f>
        <v>102</v>
      </c>
      <c r="M40" s="71">
        <f>COUNTIFS('Реестр'!$B$2:$B1000,"&lt;&gt;"&amp;"",'Реестр'!$P$2:$P1000,"="&amp;"В работе",'Реестр'!$B$2:$B1000,M38)+COUNTIFS('Реестр'!$B$2:$B1000,"&lt;&gt;"&amp;"",'Реестр'!$P$2:$P1000,"="&amp;"Ожидается представление информации",'Реестр'!$B$2:$B1000,M38)+COUNTIFS('Реестр'!$B$2:$B1000,"&lt;&gt;"&amp;"",'Реестр'!$P$2:$P1000,"="&amp;"Ожидает проверки",'Реестр'!$B$2:$B1000,M38)</f>
        <v>1</v>
      </c>
      <c r="N40" s="71">
        <f>COUNTIFS('Реестр'!$B$2:$B1000,"&lt;&gt;"&amp;"",'Реестр'!$P$2:$P1000,"="&amp;"В работе",'Реестр'!$B$2:$B1000,N38)+COUNTIFS('Реестр'!$B$2:$B1000,"&lt;&gt;"&amp;"",'Реестр'!$P$2:$P1000,"="&amp;"Ожидается представление информации",'Реестр'!$B$2:$B1000,N38)+COUNTIFS('Реестр'!$B$2:$B1000,"&lt;&gt;"&amp;"",'Реестр'!$P$2:$P1000,"="&amp;"Ожидает проверки",'Реестр'!$B$2:$B1000,N38)</f>
        <v>8</v>
      </c>
      <c r="O40" s="71">
        <f>COUNTIFS('Реестр'!$B$2:$B1000,"&lt;&gt;"&amp;"",'Реестр'!$P$2:$P1000,"="&amp;"В работе",'Реестр'!$B$2:$B1000,O38)+COUNTIFS('Реестр'!$B$2:$B1000,"&lt;&gt;"&amp;"",'Реестр'!$P$2:$P1000,"="&amp;"Ожидается представление информации",'Реестр'!$B$2:$B1000,O38)+COUNTIFS('Реестр'!$B$2:$B1000,"&lt;&gt;"&amp;"",'Реестр'!$P$2:$P1000,"="&amp;"Ожидает проверки",'Реестр'!$B$2:$B1000,O38)</f>
        <v>0</v>
      </c>
      <c r="P40" s="71">
        <f>COUNTIFS('Реестр'!$B$2:$B1000,"&lt;&gt;"&amp;"",'Реестр'!$P$2:$P1000,"="&amp;"В работе",'Реестр'!$B$2:$B1000,P38)+COUNTIFS('Реестр'!$B$2:$B1000,"&lt;&gt;"&amp;"",'Реестр'!$P$2:$P1000,"="&amp;"Ожидается представление информации",'Реестр'!$B$2:$B1000,P38)+COUNTIFS('Реестр'!$B$2:$B1000,"&lt;&gt;"&amp;"",'Реестр'!$P$2:$P1000,"="&amp;"Ожидает проверки",'Реестр'!$B$2:$B1000,P38)</f>
        <v>0</v>
      </c>
      <c r="Q40" s="71">
        <f>COUNTIFS('Реестр'!$B$2:$B1000,"&lt;&gt;"&amp;"",'Реестр'!$P$2:$P1000,"="&amp;"В работе",'Реестр'!$B$2:$B1000,Q38)+COUNTIFS('Реестр'!$B$2:$B1000,"&lt;&gt;"&amp;"",'Реестр'!$P$2:$P1000,"="&amp;"Ожидается представление информации",'Реестр'!$B$2:$B1000,Q38)+COUNTIFS('Реестр'!$B$2:$B1000,"&lt;&gt;"&amp;"",'Реестр'!$P$2:$P1000,"="&amp;"Ожидает проверки",'Реестр'!$B$2:$B1000,Q38)</f>
        <v>0</v>
      </c>
      <c r="R40" s="71">
        <f>COUNTIFS('Реестр'!$B$2:$B1000,"&lt;&gt;"&amp;"",'Реестр'!$P$2:$P1000,"="&amp;"В работе",'Реестр'!$B$2:$B1000,R38)+COUNTIFS('Реестр'!$B$2:$B1000,"&lt;&gt;"&amp;"",'Реестр'!$P$2:$P1000,"="&amp;"Ожидается представление информации",'Реестр'!$B$2:$B1000,R38)+COUNTIFS('Реестр'!$B$2:$B1000,"&lt;&gt;"&amp;"",'Реестр'!$P$2:$P1000,"="&amp;"Ожидает проверки",'Реестр'!$B$2:$B1000,R38)</f>
        <v>22</v>
      </c>
      <c r="S40" s="71">
        <f>COUNTIFS('Реестр'!$B$2:$B1000,"&lt;&gt;"&amp;"",'Реестр'!$P$2:$P1000,"="&amp;"В работе",'Реестр'!$B$2:$B1000,S38)+COUNTIFS('Реестр'!$B$2:$B1000,"&lt;&gt;"&amp;"",'Реестр'!$P$2:$P1000,"="&amp;"Ожидается представление информации",'Реестр'!$B$2:$B1000,S38)+COUNTIFS('Реестр'!$B$2:$B1000,"&lt;&gt;"&amp;"",'Реестр'!$P$2:$P1000,"="&amp;"Ожидает проверки",'Реестр'!$B$2:$B1000,S38)</f>
        <v>120</v>
      </c>
      <c r="T40" s="71">
        <f>COUNTIFS('Реестр'!$B$2:$B1000,"&lt;&gt;"&amp;"",'Реестр'!$P$2:$P1000,"="&amp;"В работе",'Реестр'!$B$2:$B1000,T38)+COUNTIFS('Реестр'!$B$2:$B1000,"&lt;&gt;"&amp;"",'Реестр'!$P$2:$P1000,"="&amp;"Ожидается представление информации",'Реестр'!$B$2:$B1000,T38)+COUNTIFS('Реестр'!$B$2:$B1000,"&lt;&gt;"&amp;"",'Реестр'!$P$2:$P1000,"="&amp;"Ожидает проверки",'Реестр'!$B$2:$B1000,T38)</f>
        <v>2</v>
      </c>
      <c r="U40" s="71">
        <f>COUNTIFS('Реестр'!$B$2:$B1000,"&lt;&gt;"&amp;"",'Реестр'!$P$2:$P1000,"="&amp;"В работе",'Реестр'!$B$2:$B1000,U38)+COUNTIFS('Реестр'!$B$2:$B1000,"&lt;&gt;"&amp;"",'Реестр'!$P$2:$P1000,"="&amp;"Ожидается представление информации",'Реестр'!$B$2:$B1000,U38)+COUNTIFS('Реестр'!$B$2:$B1000,"&lt;&gt;"&amp;"",'Реестр'!$P$2:$P1000,"="&amp;"Ожидает проверки",'Реестр'!$B$2:$B1000,U38)</f>
        <v>5</v>
      </c>
      <c r="V40" s="71">
        <f>COUNTIFS('Реестр'!$B$2:$B1000,"&lt;&gt;"&amp;"",'Реестр'!$P$2:$P1000,"="&amp;"В работе",'Реестр'!$B$2:$B1000,V38)+COUNTIFS('Реестр'!$B$2:$B1000,"&lt;&gt;"&amp;"",'Реестр'!$P$2:$P1000,"="&amp;"Ожидается представление информации",'Реестр'!$B$2:$B1000,V38)+COUNTIFS('Реестр'!$B$2:$B1000,"&lt;&gt;"&amp;"",'Реестр'!$P$2:$P1000,"="&amp;"Ожидает проверки",'Реестр'!$B$2:$B1000,V38)</f>
        <v>1</v>
      </c>
      <c r="W40" s="71">
        <f>COUNTIFS('Реестр'!$B$2:$B1000,"&lt;&gt;"&amp;"",'Реестр'!$P$2:$P1000,"="&amp;"В работе",'Реестр'!$B$2:$B1000,W38)+COUNTIFS('Реестр'!$B$2:$B1000,"&lt;&gt;"&amp;"",'Реестр'!$P$2:$P1000,"="&amp;"Ожидается представление информации",'Реестр'!$B$2:$B1000,W38)+COUNTIFS('Реестр'!$B$2:$B1000,"&lt;&gt;"&amp;"",'Реестр'!$P$2:$P1000,"="&amp;"Ожидает проверки",'Реестр'!$B$2:$B1000,W38)</f>
        <v>3</v>
      </c>
      <c r="X40" s="71">
        <f>COUNTIFS('Реестр'!$B$2:$B1000,"&lt;&gt;"&amp;"",'Реестр'!$P$2:$P1000,"="&amp;"В работе",'Реестр'!$B$2:$B1000,X38)+COUNTIFS('Реестр'!$B$2:$B1000,"&lt;&gt;"&amp;"",'Реестр'!$P$2:$P1000,"="&amp;"Ожидается представление информации",'Реестр'!$B$2:$B1000,X38)+COUNTIFS('Реестр'!$B$2:$B1000,"&lt;&gt;"&amp;"",'Реестр'!$P$2:$P1000,"="&amp;"Ожидает проверки",'Реестр'!$B$2:$B1000,X38)</f>
        <v>23</v>
      </c>
      <c r="Y40" s="71">
        <f>COUNTIFS('Реестр'!$B$2:$B1000,"&lt;&gt;"&amp;"",'Реестр'!$P$2:$P1000,"="&amp;"В работе",'Реестр'!$B$2:$B1000,Y38)+COUNTIFS('Реестр'!$B$2:$B1000,"&lt;&gt;"&amp;"",'Реестр'!$P$2:$P1000,"="&amp;"Ожидается представление информации",'Реестр'!$B$2:$B1000,Y38)+COUNTIFS('Реестр'!$B$2:$B1000,"&lt;&gt;"&amp;"",'Реестр'!$P$2:$P1000,"="&amp;"Ожидает проверки",'Реестр'!$B$2:$B1000,Y38)</f>
        <v>4</v>
      </c>
    </row>
    <row r="43">
      <c r="A43" s="57" t="s">
        <v>1865</v>
      </c>
      <c r="F43" s="57"/>
      <c r="G43" s="57" t="s">
        <v>1866</v>
      </c>
      <c r="L43" s="57"/>
    </row>
    <row r="45">
      <c r="A45" s="59" t="s">
        <v>1860</v>
      </c>
      <c r="B45" s="80" t="s">
        <v>1867</v>
      </c>
      <c r="C45" s="61"/>
      <c r="D45" s="61"/>
      <c r="E45" s="62"/>
      <c r="G45" s="59" t="s">
        <v>1860</v>
      </c>
      <c r="H45" s="80" t="s">
        <v>1867</v>
      </c>
      <c r="I45" s="61"/>
      <c r="J45" s="61"/>
      <c r="K45" s="62"/>
    </row>
    <row r="46">
      <c r="A46" s="68"/>
      <c r="B46" s="78" t="s">
        <v>1868</v>
      </c>
      <c r="C46" s="78" t="s">
        <v>1869</v>
      </c>
      <c r="D46" s="81" t="s">
        <v>1870</v>
      </c>
      <c r="E46" s="82" t="s">
        <v>1871</v>
      </c>
      <c r="G46" s="68"/>
      <c r="H46" s="78" t="s">
        <v>1868</v>
      </c>
      <c r="I46" s="78" t="s">
        <v>1869</v>
      </c>
      <c r="J46" s="81" t="s">
        <v>1870</v>
      </c>
      <c r="K46" s="82" t="s">
        <v>1871</v>
      </c>
    </row>
    <row r="47">
      <c r="A47" s="76">
        <v>1.0</v>
      </c>
      <c r="B47" s="76">
        <v>2.0</v>
      </c>
      <c r="C47" s="76">
        <v>3.0</v>
      </c>
      <c r="D47" s="76">
        <v>4.0</v>
      </c>
      <c r="E47" s="83">
        <v>5.0</v>
      </c>
      <c r="G47" s="76">
        <v>1.0</v>
      </c>
      <c r="H47" s="76">
        <v>2.0</v>
      </c>
      <c r="I47" s="76">
        <v>3.0</v>
      </c>
      <c r="J47" s="76">
        <v>4.0</v>
      </c>
      <c r="K47" s="83">
        <v>5.0</v>
      </c>
    </row>
    <row r="48">
      <c r="A48" s="71">
        <f>COUNTIFS('Реестр'!$B$2:$B1000,"&lt;&gt;"&amp;"")</f>
        <v>1080</v>
      </c>
      <c r="B48" s="71">
        <f>COUNTIFS('Реестр'!$B$2:$B1000,"&lt;&gt;"&amp;"",'Реестр'!$F$2:$F1000,"="&amp;"1")</f>
        <v>232</v>
      </c>
      <c r="C48" s="71">
        <f>COUNTIFS('Реестр'!$B$2:$B1000,"&lt;&gt;"&amp;"",'Реестр'!$F$2:$F1000,"="&amp;"2")</f>
        <v>318</v>
      </c>
      <c r="D48" s="71">
        <f>COUNTIFS('Реестр'!$B$2:$B1000,"&lt;&gt;"&amp;"",'Реестр'!$F$2:$F1000,"="&amp;"3")</f>
        <v>240</v>
      </c>
      <c r="E48" s="73">
        <f>COUNTIFS('Реестр'!$B$2:$B1000,"&lt;&gt;"&amp;"",'Реестр'!$F$2:$F1000,"="&amp;"")</f>
        <v>290</v>
      </c>
      <c r="G48" s="71">
        <f>COUNTIFS('Реестр'!$B$2:$B1000,"&lt;&gt;"&amp;"",'Реестр'!$P$2:$P1000,"="&amp;"В работе")+COUNTIFS('Реестр'!$B$2:$B1000,"&lt;&gt;"&amp;"",'Реестр'!$P$2:$P1000,"="&amp;"Ожидается представление информации")+COUNTIFS('Реестр'!$B$2:$B1000,"&lt;&gt;"&amp;"",'Реестр'!$P$2:$P1000,"="&amp;"Ожидает проверки")</f>
        <v>653</v>
      </c>
      <c r="H48" s="71">
        <f>COUNTIFS('Реестр'!$B$2:$B1000,"&lt;&gt;"&amp;"",'Реестр'!$P$2:$P1000,"="&amp;"В работе",'Реестр'!$F$2:$F1000,"="&amp;"1")+COUNTIFS('Реестр'!$B$2:$B1000,"&lt;&gt;"&amp;"",'Реестр'!$P$2:$P1000,"="&amp;"Ожидается представление информации",'Реестр'!$F$2:$F1000,"="&amp;"1")+COUNTIFS('Реестр'!$B$2:$B1000,"&lt;&gt;"&amp;"",'Реестр'!$P$2:$P1000,"="&amp;"Ожидает проверки",'Реестр'!$F$2:$F1000,"="&amp;"1")</f>
        <v>165</v>
      </c>
      <c r="I48" s="71">
        <f>COUNTIFS('Реестр'!$B$2:$B1000,"&lt;&gt;"&amp;"",'Реестр'!$P$2:$P1000,"="&amp;"В работе",'Реестр'!$F$2:$F1000,"="&amp;"2")+COUNTIFS('Реестр'!$B$2:$B1000,"&lt;&gt;"&amp;"",'Реестр'!$P$2:$P1000,"="&amp;"Ожидается представление информации",'Реестр'!$F$2:$F1000,"="&amp;"2")+COUNTIFS('Реестр'!$B$2:$B1000,"&lt;&gt;"&amp;"",'Реестр'!$P$2:$P1000,"="&amp;"Ожидает проверки",'Реестр'!$F$2:$F1000,"="&amp;"2")</f>
        <v>265</v>
      </c>
      <c r="J48" s="71">
        <f>COUNTIFS('Реестр'!$B$2:$B1000,"&lt;&gt;"&amp;"",'Реестр'!$P$2:$P1000,"="&amp;"В работе",'Реестр'!$F$2:$F1000,"="&amp;"3")+COUNTIFS('Реестр'!$B$2:$B1000,"&lt;&gt;"&amp;"",'Реестр'!$P$2:$P1000,"="&amp;"Ожидается представление информации",'Реестр'!$F$2:$F1000,"="&amp;"3")+COUNTIFS('Реестр'!$B$2:$B1000,"&lt;&gt;"&amp;"",'Реестр'!$P$2:$P1000,"="&amp;"Ожидает проверки",'Реестр'!$F$2:$F1000,"="&amp;"3")</f>
        <v>168</v>
      </c>
      <c r="K48" s="73">
        <f>COUNTIFS('Реестр'!$B$2:$B1000,"&lt;&gt;"&amp;"",'Реестр'!$F$2:$F1000,"="&amp;"")</f>
        <v>290</v>
      </c>
    </row>
    <row r="51">
      <c r="G51" s="84"/>
    </row>
    <row r="52">
      <c r="A52" s="79" t="s">
        <v>1872</v>
      </c>
    </row>
    <row r="55">
      <c r="C55" s="85"/>
    </row>
    <row r="56">
      <c r="A56" s="57" t="s">
        <v>1873</v>
      </c>
    </row>
    <row r="57">
      <c r="A57" s="57"/>
      <c r="B57" s="57"/>
      <c r="C57" s="57"/>
      <c r="D57" s="57"/>
      <c r="E57" s="57"/>
      <c r="F57" s="57"/>
      <c r="G57" s="57"/>
      <c r="H57" s="86"/>
      <c r="I57" s="86"/>
      <c r="J57" s="86"/>
      <c r="K57" s="86"/>
      <c r="L57" s="86"/>
    </row>
    <row r="58">
      <c r="A58" s="59" t="s">
        <v>1860</v>
      </c>
      <c r="B58" s="60" t="s">
        <v>1874</v>
      </c>
      <c r="C58" s="61"/>
      <c r="D58" s="61"/>
      <c r="E58" s="61"/>
      <c r="F58" s="61"/>
      <c r="G58" s="61"/>
      <c r="H58" s="62"/>
      <c r="I58" s="80" t="s">
        <v>1875</v>
      </c>
      <c r="J58" s="61"/>
      <c r="K58" s="61"/>
      <c r="L58" s="61"/>
      <c r="M58" s="62"/>
    </row>
    <row r="59">
      <c r="A59" s="68"/>
      <c r="B59" s="87" t="s">
        <v>1853</v>
      </c>
      <c r="C59" s="88" t="s">
        <v>71</v>
      </c>
      <c r="D59" s="88" t="s">
        <v>60</v>
      </c>
      <c r="E59" s="88" t="s">
        <v>83</v>
      </c>
      <c r="F59" s="87" t="s">
        <v>64</v>
      </c>
      <c r="G59" s="87" t="s">
        <v>6</v>
      </c>
      <c r="H59" s="87" t="s">
        <v>2</v>
      </c>
      <c r="I59" s="87" t="s">
        <v>1876</v>
      </c>
      <c r="J59" s="87" t="s">
        <v>84</v>
      </c>
      <c r="K59" s="87" t="s">
        <v>132</v>
      </c>
      <c r="L59" s="87" t="s">
        <v>251</v>
      </c>
      <c r="M59" s="87" t="s">
        <v>127</v>
      </c>
    </row>
    <row r="60">
      <c r="A60" s="76">
        <v>1.0</v>
      </c>
      <c r="B60" s="69">
        <v>2.0</v>
      </c>
      <c r="C60" s="76">
        <v>3.0</v>
      </c>
      <c r="D60" s="69">
        <v>4.0</v>
      </c>
      <c r="E60" s="76">
        <v>5.0</v>
      </c>
      <c r="F60" s="69">
        <v>6.0</v>
      </c>
      <c r="G60" s="76">
        <v>7.0</v>
      </c>
      <c r="H60" s="69">
        <v>8.0</v>
      </c>
      <c r="I60" s="76">
        <v>9.0</v>
      </c>
      <c r="J60" s="69">
        <v>10.0</v>
      </c>
      <c r="K60" s="76">
        <v>11.0</v>
      </c>
      <c r="L60" s="69">
        <v>12.0</v>
      </c>
      <c r="M60" s="76">
        <v>13.0</v>
      </c>
    </row>
    <row r="61">
      <c r="A61" s="71">
        <f>COUNTIFS('Реестр'!$B$2:$B1000,"&lt;&gt;"&amp;"",'Реестр'!$B$2:$B1000,$B$38)</f>
        <v>219</v>
      </c>
      <c r="B61" s="71">
        <f>COUNTIFS('Реестр'!$B$2:$B1000,"&lt;&gt;"&amp;"",'Реестр'!$B$2:$B1000,$B$38,'Реестр'!$P$2:$P1000,"="&amp;"Выполнено")</f>
        <v>40</v>
      </c>
      <c r="C61" s="71">
        <f>COUNTIFS('Реестр'!$B$2:$B1000,"&lt;&gt;"&amp;"",'Реестр'!$B$2:$B1000,$B$38,'Реестр'!$P$2:$P1000,"="&amp;"В работе")</f>
        <v>57</v>
      </c>
      <c r="D61" s="71">
        <f>COUNTIFS('Реестр'!$B$2:$B1000,"&lt;&gt;"&amp;"",'Реестр'!$B$2:$B1000,$B$38,'Реестр'!$P$2:$P1000,D59)</f>
        <v>90</v>
      </c>
      <c r="E61" s="71">
        <f>COUNTIFS('Реестр'!$B$2:$B1000,"&lt;&gt;"&amp;"",'Реестр'!$B$2:$B1000,$B$38,'Реестр'!$P$2:$P1000,E59)</f>
        <v>17</v>
      </c>
      <c r="F61" s="71">
        <f>COUNTIFS('Реестр'!$B$2:$B1000,"&lt;&gt;"&amp;"",'Реестр'!$B$2:$B1000,$B$38,'Реестр'!$P$2:$P1000,F59)</f>
        <v>3</v>
      </c>
      <c r="G61" s="71">
        <f>COUNTIFS('Реестр'!$B$2:$B1000,"&lt;&gt;"&amp;"",'Реестр'!$B$2:$B1000,$B$38,'Реестр'!$P$2:$P1000,G59)</f>
        <v>1</v>
      </c>
      <c r="H61" s="71">
        <f>COUNTIFS('Реестр'!$B$2:$B1000,"&lt;&gt;"&amp;"",'Реестр'!$B$2:$B1000,$B$38,'Реестр'!$P$2:$P1000,H59)</f>
        <v>11</v>
      </c>
      <c r="I61" s="71">
        <f>COUNTIFS('Реестр'!$B$2:$B1000,"&lt;&gt;"&amp;"",'Реестр'!$B$2:$B1000,$B$38,'Реестр'!$Q$2:$Q1000,"="&amp;"Ожидается представление информации")</f>
        <v>0</v>
      </c>
      <c r="J61" s="71">
        <f>COUNTIFS('Реестр'!$B$2:$B1000,"&lt;&gt;"&amp;"",'Реестр'!$B$2:$B1000,$B$38,'Реестр'!$Q$2:$Q1000,"="&amp;"Выполнено/ожидает проверки")</f>
        <v>48</v>
      </c>
      <c r="K61" s="71">
        <f>COUNTIFS('Реестр'!$B$2:$B1000,"&lt;&gt;"&amp;"",'Реестр'!$B$2:$B1000,$B$38,'Реестр'!$Q$2:$Q1000,"="&amp;"На проверке")</f>
        <v>0</v>
      </c>
      <c r="L61" s="71">
        <f>COUNTIFS('Реестр'!$B$2:$B1000,"&lt;&gt;"&amp;"",'Реестр'!$B$2:$B1000,$B$38,'Реестр'!$Q$2:$Q1000,"="&amp;"Не согласен с решением")</f>
        <v>0</v>
      </c>
      <c r="M61" s="71">
        <f>COUNTIFS('Реестр'!$B$2:$B1000,"&lt;&gt;"&amp;"",'Реестр'!$B$2:$B1000,$B$38,'Реестр'!$Q$2:$Q1000,"="&amp;"Не проверено")</f>
        <v>0</v>
      </c>
    </row>
    <row r="62">
      <c r="E62" s="89"/>
      <c r="H62" s="84"/>
      <c r="I62" s="84"/>
      <c r="J62" s="84"/>
      <c r="K62" s="84"/>
    </row>
    <row r="63">
      <c r="A63" s="90" t="s">
        <v>1877</v>
      </c>
      <c r="F63" s="57"/>
      <c r="G63" s="90" t="s">
        <v>1878</v>
      </c>
      <c r="L63" s="57"/>
    </row>
    <row r="65">
      <c r="A65" s="59" t="s">
        <v>1879</v>
      </c>
      <c r="B65" s="80" t="s">
        <v>1867</v>
      </c>
      <c r="C65" s="61"/>
      <c r="D65" s="61"/>
      <c r="E65" s="62"/>
      <c r="G65" s="59" t="s">
        <v>1879</v>
      </c>
      <c r="H65" s="80" t="s">
        <v>1867</v>
      </c>
      <c r="I65" s="61"/>
      <c r="J65" s="61"/>
      <c r="K65" s="62"/>
    </row>
    <row r="66">
      <c r="A66" s="68"/>
      <c r="B66" s="78" t="s">
        <v>1868</v>
      </c>
      <c r="C66" s="78" t="s">
        <v>1869</v>
      </c>
      <c r="D66" s="81" t="s">
        <v>1870</v>
      </c>
      <c r="E66" s="78" t="s">
        <v>1871</v>
      </c>
      <c r="G66" s="68"/>
      <c r="H66" s="78" t="s">
        <v>1868</v>
      </c>
      <c r="I66" s="78" t="s">
        <v>1869</v>
      </c>
      <c r="J66" s="81" t="s">
        <v>1870</v>
      </c>
      <c r="K66" s="78" t="s">
        <v>1871</v>
      </c>
    </row>
    <row r="67">
      <c r="A67" s="76">
        <v>1.0</v>
      </c>
      <c r="B67" s="76">
        <v>2.0</v>
      </c>
      <c r="C67" s="76">
        <v>3.0</v>
      </c>
      <c r="D67" s="76">
        <v>4.0</v>
      </c>
      <c r="E67" s="76">
        <v>5.0</v>
      </c>
      <c r="G67" s="76">
        <v>1.0</v>
      </c>
      <c r="H67" s="76">
        <v>2.0</v>
      </c>
      <c r="I67" s="76">
        <v>3.0</v>
      </c>
      <c r="J67" s="76">
        <v>4.0</v>
      </c>
      <c r="K67" s="76">
        <v>5.0</v>
      </c>
    </row>
    <row r="68">
      <c r="A68" s="71">
        <f>COUNTIFS('Реестр'!$B$2:$B1000,"&lt;&gt;"&amp;"",'Реестр'!$B$2:$B1000,$B$38)</f>
        <v>219</v>
      </c>
      <c r="B68" s="71">
        <f>COUNTIFS('Реестр'!$B$2:$B1000,"&lt;&gt;"&amp;"",'Реестр'!$F$2:$F1000,"="&amp;"1",'Реестр'!$B$2:$B1000,$B$38)</f>
        <v>37</v>
      </c>
      <c r="C68" s="71">
        <f>COUNTIFS('Реестр'!$B$2:$B1000,"&lt;&gt;"&amp;"",'Реестр'!$F$2:$F1000,"="&amp;"2",'Реестр'!$B$2:$B1000,$B$38)</f>
        <v>92</v>
      </c>
      <c r="D68" s="71">
        <f>COUNTIFS('Реестр'!$B$2:$B1000,"&lt;&gt;"&amp;"",'Реестр'!$F$2:$F1000,"="&amp;"3",'Реестр'!$B$2:$B1000,$B$38)</f>
        <v>66</v>
      </c>
      <c r="E68" s="71">
        <f>COUNTIFS('Реестр'!$B$2:$B1000,"&lt;&gt;"&amp;"",'Реестр'!$F$2:$F1000,"="&amp;"",'Реестр'!$B$2:$B1000,$B$38)</f>
        <v>24</v>
      </c>
      <c r="G68" s="71">
        <f>COUNTIFS('Реестр'!$B$2:$B1000,"&lt;&gt;"&amp;"",'Реестр'!$P$2:$P1000,"="&amp;"В работе",'Реестр'!$B$2:$B1000,$B$38)+COUNTIFS('Реестр'!$B$2:$B1000,"&lt;&gt;"&amp;"",'Реестр'!$P$2:$P1000,"="&amp;"Ожидается представление информации",'Реестр'!$B$2:$B1000,$B$38)+COUNTIFS('Реестр'!$B$2:$B1000,"&lt;&gt;"&amp;"",'Реестр'!$P$2:$P1000,"="&amp;"Ожидает проверки",'Реестр'!$B$2:$B1000,$B$38)</f>
        <v>164</v>
      </c>
      <c r="H68" s="71">
        <f>COUNTIFS('Реестр'!$B$2:$B1000,"&lt;&gt;"&amp;"",'Реестр'!$P$2:$P1000,"="&amp;"В работе",'Реестр'!$B$2:$B1000,$B$38,'Реестр'!$F$2:$F1000,"="&amp;"1")+COUNTIFS('Реестр'!$B$2:$B1000,"&lt;&gt;"&amp;"",'Реестр'!$P$2:$P1000,"="&amp;"Ожидается представление информации",'Реестр'!$B$2:$B1000,$B$38,'Реестр'!$F$2:$F1000,"="&amp;"1")+COUNTIFS('Реестр'!$B$2:$B1000,"&lt;&gt;"&amp;"",'Реестр'!$P$2:$P1000,"="&amp;"Ожидает проверки",'Реестр'!$B$2:$B1000,$B$38,'Реестр'!$F$2:$F1000,"="&amp;"1")</f>
        <v>25</v>
      </c>
      <c r="I68" s="71">
        <f>COUNTIFS('Реестр'!$B$2:$B1000,"&lt;&gt;"&amp;"",'Реестр'!$P$2:$P1000,"="&amp;"В работе",'Реестр'!$B$2:$B1000,$B$38,'Реестр'!$F$2:$F1000,"="&amp;"2")+COUNTIFS('Реестр'!$B$2:$B1000,"&lt;&gt;"&amp;"",'Реестр'!$P$2:$P1000,"="&amp;"Ожидается представление информации",'Реестр'!$B$2:$B1000,$B$38,'Реестр'!$F$2:$F1000,"="&amp;"2")+COUNTIFS('Реестр'!$B$2:$B1000,"&lt;&gt;"&amp;"",'Реестр'!$P$2:$P1000,"="&amp;"Ожидает проверки",'Реестр'!$B$2:$B1000,$B$38,'Реестр'!$F$2:$F1000,"="&amp;"2")</f>
        <v>79</v>
      </c>
      <c r="J68" s="71">
        <f>COUNTIFS('Реестр'!$B$2:$B1000,"&lt;&gt;"&amp;"",'Реестр'!$P$2:$P1000,"="&amp;"В работе",'Реестр'!$B$2:$B1000,$B$38,'Реестр'!$F$2:$F1000,"="&amp;"3")+COUNTIFS('Реестр'!$B$2:$B1000,"&lt;&gt;"&amp;"",'Реестр'!$P$2:$P1000,"="&amp;"Ожидается представление информации",'Реестр'!$B$2:$B1000,$B$38,'Реестр'!$F$2:$F1000,"="&amp;"3")+COUNTIFS('Реестр'!$B$2:$B1000,"&lt;&gt;"&amp;"",'Реестр'!$P$2:$P1000,"="&amp;"Ожидает проверки",'Реестр'!$B$2:$B1000,$B$38,'Реестр'!$F$2:$F1000,"="&amp;"3")</f>
        <v>47</v>
      </c>
      <c r="K68" s="71">
        <f>COUNTIFS('Реестр'!$B$2:$B1000,"&lt;&gt;"&amp;"",'Реестр'!$P$2:$P1000,"="&amp;"В работе",'Реестр'!$B$2:$B1000,$B$38,'Реестр'!$F$2:$F1000,"="&amp;"")+COUNTIFS('Реестр'!$B$2:$B1000,"&lt;&gt;"&amp;"",'Реестр'!$P$2:$P1000,"="&amp;"Ожидается представление информации",'Реестр'!$B$2:$B1000,$B$38,'Реестр'!$F$2:$F1000,"="&amp;"")+COUNTIFS('Реестр'!$B$2:$B1000,"&lt;&gt;"&amp;"",'Реестр'!$P$2:$P1000,"="&amp;"Ожидает проверки",'Реестр'!$B$2:$B1000,$B$38,'Реестр'!$F$2:$F1000,"="&amp;"")</f>
        <v>13</v>
      </c>
    </row>
    <row r="72">
      <c r="A72" s="57" t="s">
        <v>1880</v>
      </c>
    </row>
    <row r="73">
      <c r="A73" s="57"/>
      <c r="B73" s="57"/>
      <c r="C73" s="57"/>
      <c r="D73" s="57"/>
      <c r="E73" s="57"/>
      <c r="F73" s="57"/>
      <c r="G73" s="57"/>
      <c r="H73" s="86"/>
      <c r="I73" s="86"/>
      <c r="J73" s="86"/>
      <c r="K73" s="86"/>
      <c r="L73" s="86"/>
    </row>
    <row r="74">
      <c r="A74" s="59" t="s">
        <v>1860</v>
      </c>
      <c r="B74" s="60" t="s">
        <v>1874</v>
      </c>
      <c r="C74" s="61"/>
      <c r="D74" s="61"/>
      <c r="E74" s="61"/>
      <c r="F74" s="61"/>
      <c r="G74" s="61"/>
      <c r="H74" s="62"/>
      <c r="I74" s="80" t="s">
        <v>1875</v>
      </c>
      <c r="J74" s="61"/>
      <c r="K74" s="61"/>
      <c r="L74" s="61"/>
      <c r="M74" s="62"/>
    </row>
    <row r="75">
      <c r="A75" s="68"/>
      <c r="B75" s="87" t="s">
        <v>1853</v>
      </c>
      <c r="C75" s="88" t="s">
        <v>71</v>
      </c>
      <c r="D75" s="88" t="s">
        <v>60</v>
      </c>
      <c r="E75" s="88" t="s">
        <v>83</v>
      </c>
      <c r="F75" s="87" t="s">
        <v>64</v>
      </c>
      <c r="G75" s="87" t="s">
        <v>6</v>
      </c>
      <c r="H75" s="87" t="s">
        <v>2</v>
      </c>
      <c r="I75" s="87" t="s">
        <v>1876</v>
      </c>
      <c r="J75" s="87" t="s">
        <v>84</v>
      </c>
      <c r="K75" s="87" t="s">
        <v>132</v>
      </c>
      <c r="L75" s="87" t="s">
        <v>251</v>
      </c>
      <c r="M75" s="87" t="s">
        <v>127</v>
      </c>
    </row>
    <row r="76">
      <c r="A76" s="76">
        <v>1.0</v>
      </c>
      <c r="B76" s="69">
        <v>2.0</v>
      </c>
      <c r="C76" s="76">
        <v>3.0</v>
      </c>
      <c r="D76" s="69">
        <v>4.0</v>
      </c>
      <c r="E76" s="76">
        <v>5.0</v>
      </c>
      <c r="F76" s="69">
        <v>6.0</v>
      </c>
      <c r="G76" s="76">
        <v>7.0</v>
      </c>
      <c r="H76" s="69">
        <v>8.0</v>
      </c>
      <c r="I76" s="76">
        <v>9.0</v>
      </c>
      <c r="J76" s="69">
        <v>10.0</v>
      </c>
      <c r="K76" s="76">
        <v>11.0</v>
      </c>
      <c r="L76" s="69">
        <v>12.0</v>
      </c>
      <c r="M76" s="76">
        <v>13.0</v>
      </c>
    </row>
    <row r="77">
      <c r="A77" s="71">
        <f>COUNTIFS('Реестр'!$B$2:$B1000,"&lt;&gt;"&amp;"",'Реестр'!$B$2:$B1000,$C$38)</f>
        <v>55</v>
      </c>
      <c r="B77" s="71">
        <f>COUNTIFS('Реестр'!$B$2:$B1000,"&lt;&gt;"&amp;"",'Реестр'!$B$2:$B1000,$C$38,'Реестр'!$P$2:$P1000,"="&amp;"Выполнено")</f>
        <v>21</v>
      </c>
      <c r="C77" s="71">
        <f>COUNTIFS('Реестр'!$B$2:$B1000,"&lt;&gt;"&amp;"",'Реестр'!$B$2:$B1000,$C$38,'Реестр'!$P$2:$P1000,"="&amp;"В работе")</f>
        <v>7</v>
      </c>
      <c r="D77" s="71">
        <f>COUNTIFS('Реестр'!$B$2:$B1000,"&lt;&gt;"&amp;"",'Реестр'!$B$2:$B1000,$C$38,'Реестр'!$P$2:$P1000,D75)</f>
        <v>16</v>
      </c>
      <c r="E77" s="71">
        <f>COUNTIFS('Реестр'!$B$2:$B1000,"&lt;&gt;"&amp;"",'Реестр'!$B$2:$B1000,$C$38,'Реестр'!$P$2:$P1000,E75)</f>
        <v>11</v>
      </c>
      <c r="F77" s="71">
        <f>COUNTIFS('Реестр'!$B$2:$B1000,"&lt;&gt;"&amp;"",'Реестр'!$B$2:$B1000,$C$38,'Реестр'!$P$2:$P1000,F75)</f>
        <v>0</v>
      </c>
      <c r="G77" s="71">
        <f>COUNTIFS('Реестр'!$B$2:$B1000,"&lt;&gt;"&amp;"",'Реестр'!$B$2:$B1000,$C$38,'Реестр'!$P$2:$P1000,G75)</f>
        <v>0</v>
      </c>
      <c r="H77" s="71">
        <f>COUNTIFS('Реестр'!$B$2:$B1000,"&lt;&gt;"&amp;"",'Реестр'!$B$2:$B1000,$C$38,'Реестр'!$P$2:$P1000,H75)</f>
        <v>0</v>
      </c>
      <c r="I77" s="71">
        <f>COUNTIFS('Реестр'!$B$2:$B1000,"&lt;&gt;"&amp;"",'Реестр'!$B$2:$B1000,$C$38,'Реестр'!$Q$2:$Q1000,"="&amp;"Ожидается представление информации")</f>
        <v>0</v>
      </c>
      <c r="J77" s="71">
        <f>COUNTIFS('Реестр'!$B$2:$B1000,"&lt;&gt;"&amp;"",'Реестр'!$B$2:$B1000,$C$38,'Реестр'!$Q$2:$Q1000,"="&amp;"Выполнено/ожидает проверки")</f>
        <v>21</v>
      </c>
      <c r="K77" s="71">
        <f>COUNTIFS('Реестр'!$B$2:$B1000,"&lt;&gt;"&amp;"",'Реестр'!$B$2:$B1000,$C$38,'Реестр'!$Q$2:$Q1000,"="&amp;"На проверке")</f>
        <v>0</v>
      </c>
      <c r="L77" s="71">
        <f>COUNTIFS('Реестр'!$B$2:$B1000,"&lt;&gt;"&amp;"",'Реестр'!$B$2:$B1000,$C$38,'Реестр'!$Q$2:$Q1000,"="&amp;"Не согласен с решением")</f>
        <v>0</v>
      </c>
      <c r="M77" s="71">
        <f>COUNTIFS('Реестр'!$B$2:$B1000,"&lt;&gt;"&amp;"",'Реестр'!$B$2:$B1000,$C$38,'Реестр'!$Q$2:$Q1000,"="&amp;"Не проверено")</f>
        <v>0</v>
      </c>
    </row>
    <row r="78">
      <c r="E78" s="89"/>
      <c r="H78" s="84"/>
      <c r="I78" s="84"/>
      <c r="J78" s="84"/>
      <c r="K78" s="84"/>
    </row>
    <row r="79">
      <c r="A79" s="90" t="s">
        <v>1881</v>
      </c>
      <c r="F79" s="57"/>
      <c r="G79" s="90" t="s">
        <v>1882</v>
      </c>
      <c r="L79" s="57"/>
    </row>
    <row r="81">
      <c r="A81" s="59" t="s">
        <v>1879</v>
      </c>
      <c r="B81" s="80" t="s">
        <v>1867</v>
      </c>
      <c r="C81" s="61"/>
      <c r="D81" s="61"/>
      <c r="E81" s="62"/>
      <c r="G81" s="59" t="s">
        <v>1879</v>
      </c>
      <c r="H81" s="80" t="s">
        <v>1867</v>
      </c>
      <c r="I81" s="61"/>
      <c r="J81" s="61"/>
      <c r="K81" s="62"/>
    </row>
    <row r="82">
      <c r="A82" s="68"/>
      <c r="B82" s="78" t="s">
        <v>1868</v>
      </c>
      <c r="C82" s="78" t="s">
        <v>1869</v>
      </c>
      <c r="D82" s="81" t="s">
        <v>1870</v>
      </c>
      <c r="E82" s="78" t="s">
        <v>1871</v>
      </c>
      <c r="G82" s="68"/>
      <c r="H82" s="78" t="s">
        <v>1868</v>
      </c>
      <c r="I82" s="78" t="s">
        <v>1869</v>
      </c>
      <c r="J82" s="81" t="s">
        <v>1870</v>
      </c>
      <c r="K82" s="78" t="s">
        <v>1871</v>
      </c>
    </row>
    <row r="83">
      <c r="A83" s="76">
        <v>1.0</v>
      </c>
      <c r="B83" s="76">
        <v>2.0</v>
      </c>
      <c r="C83" s="76">
        <v>3.0</v>
      </c>
      <c r="D83" s="76">
        <v>4.0</v>
      </c>
      <c r="E83" s="76">
        <v>5.0</v>
      </c>
      <c r="G83" s="76">
        <v>1.0</v>
      </c>
      <c r="H83" s="76">
        <v>2.0</v>
      </c>
      <c r="I83" s="76">
        <v>3.0</v>
      </c>
      <c r="J83" s="76">
        <v>4.0</v>
      </c>
      <c r="K83" s="76">
        <v>5.0</v>
      </c>
    </row>
    <row r="84">
      <c r="A84" s="71">
        <f>COUNTIFS('Реестр'!$B$2:$B1000,"&lt;&gt;"&amp;"",'Реестр'!$B$2:$B1000,$C$38)</f>
        <v>55</v>
      </c>
      <c r="B84" s="71">
        <f>COUNTIFS('Реестр'!$B$2:$B1000,"&lt;&gt;"&amp;"",'Реестр'!$F$2:$F1000,"="&amp;"1",'Реестр'!$B$2:$B1000,$C$38)</f>
        <v>14</v>
      </c>
      <c r="C84" s="71">
        <f>COUNTIFS('Реестр'!$B$2:$B1000,"&lt;&gt;"&amp;"",'Реестр'!$F$2:$F1000,"="&amp;"2",'Реестр'!$B$2:$B1000,$C$38)</f>
        <v>8</v>
      </c>
      <c r="D84" s="71">
        <f>COUNTIFS('Реестр'!$B$2:$B1000,"&lt;&gt;"&amp;"",'Реестр'!$F$2:$F1000,"="&amp;"3",'Реестр'!$B$2:$B1000,$C$38)</f>
        <v>12</v>
      </c>
      <c r="E84" s="71">
        <f>COUNTIFS('Реестр'!$B$2:$B1000,"&lt;&gt;"&amp;"",'Реестр'!$F$2:$F1000,"="&amp;"",'Реестр'!$B$2:$B1000,$C$38)</f>
        <v>21</v>
      </c>
      <c r="G84" s="71">
        <f>COUNTIFS('Реестр'!$B$2:$B1000,"&lt;&gt;"&amp;"",'Реестр'!$P$2:$P1000,"="&amp;"В работе",'Реестр'!$B$2:$B1000,$C$38)+COUNTIFS('Реестр'!$B$2:$B1000,"&lt;&gt;"&amp;"",'Реестр'!$P$2:$P1000,"="&amp;"Ожидается представление информации",'Реестр'!$B$2:$B1000,$C$38)+COUNTIFS('Реестр'!$B$2:$B1000,"&lt;&gt;"&amp;"",'Реестр'!$P$2:$P1000,"="&amp;"Ожидает проверки",'Реестр'!$B$2:$B1000,$C$38)</f>
        <v>34</v>
      </c>
      <c r="H84" s="71">
        <f>COUNTIFS('Реестр'!$B$2:$B1000,"&lt;&gt;"&amp;"",'Реестр'!$P$2:$P1000,"="&amp;"В работе",'Реестр'!$B$2:$B1000,$C$38,'Реестр'!$F$2:$F1000,"="&amp;"1")+COUNTIFS('Реестр'!$B$2:$B1000,"&lt;&gt;"&amp;"",'Реестр'!$P$2:$P1000,"="&amp;"Ожидается представление информации",'Реестр'!$B$2:$B1000,$C$38,'Реестр'!$F$2:$F1000,"="&amp;"1")+COUNTIFS('Реестр'!$B$2:$B1000,"&lt;&gt;"&amp;"",'Реестр'!$P$2:$P1000,"="&amp;"Ожидает проверки",'Реестр'!$B$2:$B1000,$C$38,'Реестр'!$F$2:$F1000,"="&amp;"1")</f>
        <v>14</v>
      </c>
      <c r="I84" s="71">
        <f>COUNTIFS('Реестр'!$B$2:$B1000,"&lt;&gt;"&amp;"",'Реестр'!$P$2:$P1000,"="&amp;"В работе",'Реестр'!$B$2:$B1000,$C$38,'Реестр'!$F$2:$F1000,"="&amp;"2")+COUNTIFS('Реестр'!$B$2:$B1000,"&lt;&gt;"&amp;"",'Реестр'!$P$2:$P1000,"="&amp;"Ожидается представление информации",'Реестр'!$B$2:$B1000,$C$38,'Реестр'!$F$2:$F1000,"="&amp;"2")+COUNTIFS('Реестр'!$B$2:$B1000,"&lt;&gt;"&amp;"",'Реестр'!$P$2:$P1000,"="&amp;"Ожидает проверки",'Реестр'!$B$2:$B1000,$C$38,'Реестр'!$F$2:$F1000,"="&amp;"2")</f>
        <v>8</v>
      </c>
      <c r="J84" s="71">
        <f>COUNTIFS('Реестр'!$B$2:$B1000,"&lt;&gt;"&amp;"",'Реестр'!$P$2:$P1000,"="&amp;"В работе",'Реестр'!$B$2:$B1000,$C$38,'Реестр'!$F$2:$F1000,"="&amp;"3")+COUNTIFS('Реестр'!$B$2:$B1000,"&lt;&gt;"&amp;"",'Реестр'!$P$2:$P1000,"="&amp;"Ожидается представление информации",'Реестр'!$B$2:$B1000,$C$38,'Реестр'!$F$2:$F1000,"="&amp;"3")+COUNTIFS('Реестр'!$B$2:$B1000,"&lt;&gt;"&amp;"",'Реестр'!$P$2:$P1000,"="&amp;"Ожидает проверки",'Реестр'!$B$2:$B1000,$C$38,'Реестр'!$F$2:$F1000,"="&amp;"3")</f>
        <v>12</v>
      </c>
      <c r="K84" s="71">
        <f>COUNTIFS('Реестр'!$B$2:$B1000,"&lt;&gt;"&amp;"",'Реестр'!$P$2:$P1000,"="&amp;"В работе",'Реестр'!$B$2:$B1000,$C$38,'Реестр'!$F$2:$F1000,"="&amp;"")+COUNTIFS('Реестр'!$B$2:$B1000,"&lt;&gt;"&amp;"",'Реестр'!$P$2:$P1000,"="&amp;"Ожидается представление информации",'Реестр'!$B$2:$B1000,$C$38,'Реестр'!$F$2:$F1000,"="&amp;"")+COUNTIFS('Реестр'!$B$2:$B1000,"&lt;&gt;"&amp;"",'Реестр'!$P$2:$P1000,"="&amp;"Ожидает проверки",'Реестр'!$B$2:$B1000,$C$38,'Реестр'!$F$2:$F1000,"="&amp;"")</f>
        <v>0</v>
      </c>
    </row>
    <row r="88">
      <c r="A88" s="57" t="s">
        <v>1883</v>
      </c>
    </row>
    <row r="89">
      <c r="A89" s="57"/>
      <c r="B89" s="57"/>
      <c r="C89" s="57"/>
      <c r="D89" s="57"/>
      <c r="E89" s="57"/>
      <c r="F89" s="57"/>
      <c r="G89" s="57"/>
      <c r="H89" s="86"/>
      <c r="I89" s="86"/>
      <c r="J89" s="86"/>
      <c r="K89" s="86"/>
      <c r="L89" s="86"/>
    </row>
    <row r="90">
      <c r="A90" s="59" t="s">
        <v>1860</v>
      </c>
      <c r="B90" s="60" t="s">
        <v>1874</v>
      </c>
      <c r="C90" s="61"/>
      <c r="D90" s="61"/>
      <c r="E90" s="61"/>
      <c r="F90" s="61"/>
      <c r="G90" s="61"/>
      <c r="H90" s="62"/>
      <c r="I90" s="80" t="s">
        <v>1875</v>
      </c>
      <c r="J90" s="61"/>
      <c r="K90" s="61"/>
      <c r="L90" s="61"/>
      <c r="M90" s="62"/>
    </row>
    <row r="91">
      <c r="A91" s="68"/>
      <c r="B91" s="87" t="s">
        <v>1853</v>
      </c>
      <c r="C91" s="88" t="s">
        <v>71</v>
      </c>
      <c r="D91" s="88" t="s">
        <v>60</v>
      </c>
      <c r="E91" s="88" t="s">
        <v>83</v>
      </c>
      <c r="F91" s="87" t="s">
        <v>64</v>
      </c>
      <c r="G91" s="87" t="s">
        <v>6</v>
      </c>
      <c r="H91" s="87" t="s">
        <v>2</v>
      </c>
      <c r="I91" s="87" t="s">
        <v>1876</v>
      </c>
      <c r="J91" s="87" t="s">
        <v>84</v>
      </c>
      <c r="K91" s="87" t="s">
        <v>132</v>
      </c>
      <c r="L91" s="87" t="s">
        <v>251</v>
      </c>
      <c r="M91" s="87" t="s">
        <v>127</v>
      </c>
    </row>
    <row r="92">
      <c r="A92" s="76">
        <v>1.0</v>
      </c>
      <c r="B92" s="69">
        <v>2.0</v>
      </c>
      <c r="C92" s="76">
        <v>3.0</v>
      </c>
      <c r="D92" s="69">
        <v>4.0</v>
      </c>
      <c r="E92" s="76">
        <v>5.0</v>
      </c>
      <c r="F92" s="69">
        <v>6.0</v>
      </c>
      <c r="G92" s="76">
        <v>7.0</v>
      </c>
      <c r="H92" s="69">
        <v>8.0</v>
      </c>
      <c r="I92" s="76">
        <v>9.0</v>
      </c>
      <c r="J92" s="69">
        <v>10.0</v>
      </c>
      <c r="K92" s="76">
        <v>11.0</v>
      </c>
      <c r="L92" s="69">
        <v>12.0</v>
      </c>
      <c r="M92" s="76">
        <v>13.0</v>
      </c>
    </row>
    <row r="93">
      <c r="A93" s="71">
        <f>COUNTIFS('Реестр'!$B$2:$B1000,"&lt;&gt;"&amp;"",'Реестр'!$B$2:$B1000,$D$38)</f>
        <v>62</v>
      </c>
      <c r="B93" s="71">
        <f>COUNTIFS('Реестр'!$B$2:$B1000,"&lt;&gt;"&amp;"",'Реестр'!$B$2:$B1000,$D$38,'Реестр'!$P$2:$P1000,"="&amp;"Выполнено")</f>
        <v>34</v>
      </c>
      <c r="C93" s="71">
        <f>COUNTIFS('Реестр'!$B$2:$B1000,"&lt;&gt;"&amp;"",'Реестр'!$B$2:$B1000,$D$38,'Реестр'!$P$2:$P1000,"="&amp;"В работе")</f>
        <v>13</v>
      </c>
      <c r="D93" s="71">
        <f>COUNTIFS('Реестр'!$B$2:$B1000,"&lt;&gt;"&amp;"",'Реестр'!$B$2:$B1000,$D$38,'Реестр'!$P$2:$P1000,D91)</f>
        <v>0</v>
      </c>
      <c r="E93" s="71">
        <f>COUNTIFS('Реестр'!$B$2:$B1000,"&lt;&gt;"&amp;"",'Реестр'!$B$2:$B1000,$D$38,'Реестр'!$P$2:$P1000,E91)</f>
        <v>11</v>
      </c>
      <c r="F93" s="71">
        <f>COUNTIFS('Реестр'!$B$2:$B1000,"&lt;&gt;"&amp;"",'Реестр'!$B$2:$B1000,$D$38,'Реестр'!$P$2:$P1000,F91)</f>
        <v>2</v>
      </c>
      <c r="G93" s="71">
        <f>COUNTIFS('Реестр'!$B$2:$B1000,"&lt;&gt;"&amp;"",'Реестр'!$B$2:$B1000,$D$38,'Реестр'!$P$2:$P1000,G91)</f>
        <v>2</v>
      </c>
      <c r="H93" s="71">
        <f>COUNTIFS('Реестр'!$B$2:$B1000,"&lt;&gt;"&amp;"",'Реестр'!$B$2:$B1000,$D$38,'Реестр'!$P$2:$P1000,H91)</f>
        <v>0</v>
      </c>
      <c r="I93" s="71">
        <f>COUNTIFS('Реестр'!$B$2:$B1000,"&lt;&gt;"&amp;"",'Реестр'!$B$2:$B1000,$D$38,'Реестр'!$Q$2:$Q1000,"="&amp;"Ожидается представление информации")</f>
        <v>0</v>
      </c>
      <c r="J93" s="71">
        <f>COUNTIFS('Реестр'!$B$2:$B1000,"&lt;&gt;"&amp;"",'Реестр'!$B$2:$B1000,$D$38,'Реестр'!$Q$2:$Q1000,"="&amp;"Выполнено/ожидает проверки")</f>
        <v>36</v>
      </c>
      <c r="K93" s="71">
        <f>COUNTIFS('Реестр'!$B$2:$B1000,"&lt;&gt;"&amp;"",'Реестр'!$B$2:$B1000,$D$38,'Реестр'!$Q$2:$Q1000,"="&amp;"На проверке")</f>
        <v>0</v>
      </c>
      <c r="L93" s="71">
        <f>COUNTIFS('Реестр'!$B$2:$B1000,"&lt;&gt;"&amp;"",'Реестр'!$B$2:$B1000,$D$38,'Реестр'!$Q$2:$Q1000,"="&amp;"Не согласен с решением")</f>
        <v>0</v>
      </c>
      <c r="M93" s="71">
        <f>COUNTIFS('Реестр'!$B$2:$B1000,"&lt;&gt;"&amp;"",'Реестр'!$B$2:$B1000,$D$38,'Реестр'!$Q$2:$Q1000,"="&amp;"Не проверено")</f>
        <v>0</v>
      </c>
    </row>
    <row r="94">
      <c r="E94" s="89"/>
      <c r="H94" s="84"/>
      <c r="I94" s="84"/>
      <c r="J94" s="84"/>
      <c r="K94" s="84"/>
    </row>
    <row r="95">
      <c r="A95" s="90" t="s">
        <v>1884</v>
      </c>
      <c r="F95" s="57"/>
      <c r="G95" s="90" t="s">
        <v>1885</v>
      </c>
      <c r="L95" s="57"/>
    </row>
    <row r="97">
      <c r="A97" s="59" t="s">
        <v>1879</v>
      </c>
      <c r="B97" s="80" t="s">
        <v>1867</v>
      </c>
      <c r="C97" s="61"/>
      <c r="D97" s="61"/>
      <c r="E97" s="62"/>
      <c r="G97" s="59" t="s">
        <v>1879</v>
      </c>
      <c r="H97" s="80" t="s">
        <v>1867</v>
      </c>
      <c r="I97" s="61"/>
      <c r="J97" s="61"/>
      <c r="K97" s="62"/>
    </row>
    <row r="98">
      <c r="A98" s="68"/>
      <c r="B98" s="78" t="s">
        <v>1868</v>
      </c>
      <c r="C98" s="78" t="s">
        <v>1869</v>
      </c>
      <c r="D98" s="81" t="s">
        <v>1870</v>
      </c>
      <c r="E98" s="78" t="s">
        <v>1871</v>
      </c>
      <c r="G98" s="68"/>
      <c r="H98" s="78" t="s">
        <v>1868</v>
      </c>
      <c r="I98" s="78" t="s">
        <v>1869</v>
      </c>
      <c r="J98" s="81" t="s">
        <v>1870</v>
      </c>
      <c r="K98" s="78" t="s">
        <v>1871</v>
      </c>
    </row>
    <row r="99">
      <c r="A99" s="76">
        <v>1.0</v>
      </c>
      <c r="B99" s="76">
        <v>2.0</v>
      </c>
      <c r="C99" s="76">
        <v>3.0</v>
      </c>
      <c r="D99" s="76">
        <v>4.0</v>
      </c>
      <c r="E99" s="76">
        <v>5.0</v>
      </c>
      <c r="G99" s="76">
        <v>1.0</v>
      </c>
      <c r="H99" s="76">
        <v>2.0</v>
      </c>
      <c r="I99" s="76">
        <v>3.0</v>
      </c>
      <c r="J99" s="76">
        <v>4.0</v>
      </c>
      <c r="K99" s="76">
        <v>5.0</v>
      </c>
    </row>
    <row r="100">
      <c r="A100" s="71">
        <f>COUNTIFS('Реестр'!$B$2:$B1000,"&lt;&gt;"&amp;"",'Реестр'!$B$2:$B1000,$D$38)</f>
        <v>62</v>
      </c>
      <c r="B100" s="71">
        <f>COUNTIFS('Реестр'!$B$2:$B1000,"&lt;&gt;"&amp;"",'Реестр'!$F$2:$F1000,"="&amp;"1",'Реестр'!$B$2:$B1000,$D$38)</f>
        <v>12</v>
      </c>
      <c r="C100" s="71">
        <f>COUNTIFS('Реестр'!$B$2:$B1000,"&lt;&gt;"&amp;"",'Реестр'!$F$2:$F1000,"="&amp;"2",'Реестр'!$B$2:$B1000,$D$38)</f>
        <v>15</v>
      </c>
      <c r="D100" s="71">
        <f>COUNTIFS('Реестр'!$B$2:$B1000,"&lt;&gt;"&amp;"",'Реестр'!$F$2:$F1000,"="&amp;"3",'Реестр'!$B$2:$B1000,$D$38)</f>
        <v>5</v>
      </c>
      <c r="E100" s="71">
        <f>COUNTIFS('Реестр'!$B$2:$B1000,"&lt;&gt;"&amp;"",'Реестр'!$F$2:$F1000,"="&amp;"",'Реестр'!$B$2:$B1000,$D$38)</f>
        <v>30</v>
      </c>
      <c r="G100" s="71">
        <f>COUNTIFS('Реестр'!$B$2:$B1000,"&lt;&gt;"&amp;"",'Реестр'!$P$2:$P1000,"="&amp;"В работе",'Реестр'!$B$2:$B1000,$D$38)+COUNTIFS('Реестр'!$B$2:$B1000,"&lt;&gt;"&amp;"",'Реестр'!$P$2:$P1000,"="&amp;"Ожидается представление информации",'Реестр'!$B$2:$B1000,$D$38)+COUNTIFS('Реестр'!$B$2:$B1000,"&lt;&gt;"&amp;"",'Реестр'!$P$2:$P1000,"="&amp;"Ожидает проверки",'Реестр'!$B$2:$B1000,$D$38)</f>
        <v>24</v>
      </c>
      <c r="H100" s="71">
        <f>COUNTIFS('Реестр'!$B$2:$B1000,"&lt;&gt;"&amp;"",'Реестр'!$P$2:$P1000,"="&amp;"В работе",'Реестр'!$B$2:$B1000,$D$38,'Реестр'!$F$2:$F1000,"="&amp;"1")+COUNTIFS('Реестр'!$B$2:$B1000,"&lt;&gt;"&amp;"",'Реестр'!$P$2:$P1000,"="&amp;"Ожидается представление информации",'Реестр'!$B$2:$B1000,$D$38,'Реестр'!$F$2:$F1000,"="&amp;"1")+COUNTIFS('Реестр'!$B$2:$B1000,"&lt;&gt;"&amp;"",'Реестр'!$P$2:$P1000,"="&amp;"Ожидает проверки",'Реестр'!$B$2:$B1000,$D$38,'Реестр'!$F$2:$F1000,"="&amp;"1")</f>
        <v>9</v>
      </c>
      <c r="I100" s="71">
        <f>COUNTIFS('Реестр'!$B$2:$B1000,"&lt;&gt;"&amp;"",'Реестр'!$P$2:$P1000,"="&amp;"В работе",'Реестр'!$B$2:$B1000,$D$38,'Реестр'!$F$2:$F1000,"="&amp;"2")+COUNTIFS('Реестр'!$B$2:$B1000,"&lt;&gt;"&amp;"",'Реестр'!$P$2:$P1000,"="&amp;"Ожидается представление информации",'Реестр'!$B$2:$B1000,$D$38,'Реестр'!$F$2:$F1000,"="&amp;"2")+COUNTIFS('Реестр'!$B$2:$B1000,"&lt;&gt;"&amp;"",'Реестр'!$P$2:$P1000,"="&amp;"Ожидает проверки",'Реестр'!$B$2:$B1000,$D$38,'Реестр'!$F$2:$F1000,"="&amp;"2")</f>
        <v>12</v>
      </c>
      <c r="J100" s="71">
        <f>COUNTIFS('Реестр'!$B$2:$B1000,"&lt;&gt;"&amp;"",'Реестр'!$P$2:$P1000,"="&amp;"В работе",'Реестр'!$B$2:$B1000,$D$38,'Реестр'!$F$2:$F1000,"="&amp;"3")+COUNTIFS('Реестр'!$B$2:$B1000,"&lt;&gt;"&amp;"",'Реестр'!$P$2:$P1000,"="&amp;"Ожидается представление информации",'Реестр'!$B$2:$B1000,$D$38,'Реестр'!$F$2:$F1000,"="&amp;"3")+COUNTIFS('Реестр'!$B$2:$B1000,"&lt;&gt;"&amp;"",'Реестр'!$P$2:$P1000,"="&amp;"Ожидает проверки",'Реестр'!$B$2:$B1000,$D$38,'Реестр'!$F$2:$F1000,"="&amp;"3")</f>
        <v>2</v>
      </c>
      <c r="K100" s="71">
        <f>COUNTIFS('Реестр'!$B$2:$B1000,"&lt;&gt;"&amp;"",'Реестр'!$P$2:$P1000,"="&amp;"В работе",'Реестр'!$B$2:$B1000,$D$38,'Реестр'!$F$2:$F1000,"="&amp;"")+COUNTIFS('Реестр'!$B$2:$B1000,"&lt;&gt;"&amp;"",'Реестр'!$P$2:$P1000,"="&amp;"Ожидается представление информации",'Реестр'!$B$2:$B1000,$D$38,'Реестр'!$F$2:$F1000,"="&amp;"")+COUNTIFS('Реестр'!$B$2:$B1000,"&lt;&gt;"&amp;"",'Реестр'!$P$2:$P1000,"="&amp;"Ожидает проверки",'Реестр'!$B$2:$B1000,$D$38,'Реестр'!$F$2:$F1000,"="&amp;"")</f>
        <v>1</v>
      </c>
    </row>
    <row r="104">
      <c r="A104" s="57" t="s">
        <v>1886</v>
      </c>
    </row>
    <row r="105">
      <c r="A105" s="57"/>
      <c r="B105" s="57"/>
      <c r="C105" s="57"/>
      <c r="D105" s="57"/>
      <c r="E105" s="57"/>
      <c r="F105" s="57"/>
      <c r="G105" s="57"/>
      <c r="H105" s="86"/>
      <c r="I105" s="86"/>
      <c r="J105" s="86"/>
      <c r="K105" s="86"/>
      <c r="L105" s="86"/>
    </row>
    <row r="106">
      <c r="A106" s="59" t="s">
        <v>1860</v>
      </c>
      <c r="B106" s="60" t="s">
        <v>1874</v>
      </c>
      <c r="C106" s="61"/>
      <c r="D106" s="61"/>
      <c r="E106" s="61"/>
      <c r="F106" s="61"/>
      <c r="G106" s="61"/>
      <c r="H106" s="62"/>
      <c r="I106" s="80" t="s">
        <v>1875</v>
      </c>
      <c r="J106" s="61"/>
      <c r="K106" s="61"/>
      <c r="L106" s="61"/>
      <c r="M106" s="62"/>
    </row>
    <row r="107">
      <c r="A107" s="68"/>
      <c r="B107" s="87" t="s">
        <v>1853</v>
      </c>
      <c r="C107" s="88" t="s">
        <v>71</v>
      </c>
      <c r="D107" s="88" t="s">
        <v>60</v>
      </c>
      <c r="E107" s="88" t="s">
        <v>83</v>
      </c>
      <c r="F107" s="87" t="s">
        <v>64</v>
      </c>
      <c r="G107" s="87" t="s">
        <v>6</v>
      </c>
      <c r="H107" s="87" t="s">
        <v>2</v>
      </c>
      <c r="I107" s="87" t="s">
        <v>1876</v>
      </c>
      <c r="J107" s="87" t="s">
        <v>84</v>
      </c>
      <c r="K107" s="87" t="s">
        <v>132</v>
      </c>
      <c r="L107" s="87" t="s">
        <v>251</v>
      </c>
      <c r="M107" s="87" t="s">
        <v>127</v>
      </c>
    </row>
    <row r="108">
      <c r="A108" s="76">
        <v>1.0</v>
      </c>
      <c r="B108" s="69">
        <v>2.0</v>
      </c>
      <c r="C108" s="76">
        <v>3.0</v>
      </c>
      <c r="D108" s="69">
        <v>4.0</v>
      </c>
      <c r="E108" s="76">
        <v>5.0</v>
      </c>
      <c r="F108" s="69">
        <v>6.0</v>
      </c>
      <c r="G108" s="76">
        <v>7.0</v>
      </c>
      <c r="H108" s="69">
        <v>8.0</v>
      </c>
      <c r="I108" s="76">
        <v>9.0</v>
      </c>
      <c r="J108" s="69">
        <v>10.0</v>
      </c>
      <c r="K108" s="76">
        <v>11.0</v>
      </c>
      <c r="L108" s="69">
        <v>12.0</v>
      </c>
      <c r="M108" s="76">
        <v>13.0</v>
      </c>
    </row>
    <row r="109">
      <c r="A109" s="71">
        <f>COUNTIFS('Реестр'!$B$2:$B1000,"&lt;&gt;"&amp;"",'Реестр'!$B$2:$B1000,$E$38)</f>
        <v>55</v>
      </c>
      <c r="B109" s="71">
        <f>COUNTIFS('Реестр'!$B$2:$B1000,"&lt;&gt;"&amp;"",'Реестр'!$B$2:$B1000,$E$38,'Реестр'!$P$2:$P1000,"="&amp;"Выполнено")</f>
        <v>15</v>
      </c>
      <c r="C109" s="71">
        <f>COUNTIFS('Реестр'!$B$2:$B1000,"&lt;&gt;"&amp;"",'Реестр'!$B$2:$B1000,$E$38,'Реестр'!$P$2:$P1000,"="&amp;"В работе")</f>
        <v>13</v>
      </c>
      <c r="D109" s="71">
        <f>COUNTIFS('Реестр'!$B$2:$B1000,"&lt;&gt;"&amp;"",'Реестр'!$B$2:$B1000,$E$38,'Реестр'!$P$2:$P1000,D107)</f>
        <v>21</v>
      </c>
      <c r="E109" s="71">
        <f>COUNTIFS('Реестр'!$B$2:$B1000,"&lt;&gt;"&amp;"",'Реестр'!$B$2:$B1000,$E$38,'Реестр'!$P$2:$P1000,E107)</f>
        <v>6</v>
      </c>
      <c r="F109" s="71">
        <f>COUNTIFS('Реестр'!$B$2:$B1000,"&lt;&gt;"&amp;"",'Реестр'!$B$2:$B1000,$E$38,'Реестр'!$P$2:$P1000,F107)</f>
        <v>0</v>
      </c>
      <c r="G109" s="71">
        <f>COUNTIFS('Реестр'!$B$2:$B1000,"&lt;&gt;"&amp;"",'Реестр'!$B$2:$B1000,$E$38,'Реестр'!$P$2:$P1000,G107)</f>
        <v>0</v>
      </c>
      <c r="H109" s="71">
        <f>COUNTIFS('Реестр'!$B$2:$B1000,"&lt;&gt;"&amp;"",'Реестр'!$B$2:$B1000,$E$38,'Реестр'!$P$2:$P1000,H107)</f>
        <v>0</v>
      </c>
      <c r="I109" s="71">
        <f>COUNTIFS('Реестр'!$B$2:$B1000,"&lt;&gt;"&amp;"",'Реестр'!$B$2:$B1000,$E$38,'Реестр'!$Q$2:$Q1000,"="&amp;"Ожидается представление информации")</f>
        <v>0</v>
      </c>
      <c r="J109" s="71">
        <f>COUNTIFS('Реестр'!$B$2:$B1000,"&lt;&gt;"&amp;"",'Реестр'!$B$2:$B1000,$E$38,'Реестр'!$Q$2:$Q1000,"="&amp;"Выполнено/ожидает проверки")</f>
        <v>16</v>
      </c>
      <c r="K109" s="71">
        <f>COUNTIFS('Реестр'!$B$2:$B1000,"&lt;&gt;"&amp;"",'Реестр'!$B$2:$B1000,$E$38,'Реестр'!$Q$2:$Q1000,"="&amp;"На проверке")</f>
        <v>0</v>
      </c>
      <c r="L109" s="71">
        <f>COUNTIFS('Реестр'!$B$2:$B1000,"&lt;&gt;"&amp;"",'Реестр'!$B$2:$B1000,$E$38,'Реестр'!$Q$2:$Q1000,"="&amp;"Не согласен с решением")</f>
        <v>0</v>
      </c>
      <c r="M109" s="71">
        <f>COUNTIFS('Реестр'!$B$2:$B1000,"&lt;&gt;"&amp;"",'Реестр'!$B$2:$B1000,$E$38,'Реестр'!$Q$2:$Q1000,"="&amp;"Не проверено")</f>
        <v>0</v>
      </c>
    </row>
    <row r="110">
      <c r="E110" s="89"/>
      <c r="H110" s="84"/>
      <c r="I110" s="84"/>
      <c r="J110" s="84"/>
      <c r="K110" s="84"/>
    </row>
    <row r="111">
      <c r="A111" s="90" t="s">
        <v>1887</v>
      </c>
      <c r="F111" s="57"/>
      <c r="G111" s="90" t="s">
        <v>1888</v>
      </c>
      <c r="L111" s="57"/>
    </row>
    <row r="113">
      <c r="A113" s="59" t="s">
        <v>1879</v>
      </c>
      <c r="B113" s="80" t="s">
        <v>1867</v>
      </c>
      <c r="C113" s="61"/>
      <c r="D113" s="61"/>
      <c r="E113" s="62"/>
      <c r="G113" s="59" t="s">
        <v>1879</v>
      </c>
      <c r="H113" s="80" t="s">
        <v>1867</v>
      </c>
      <c r="I113" s="61"/>
      <c r="J113" s="61"/>
      <c r="K113" s="62"/>
    </row>
    <row r="114">
      <c r="A114" s="68"/>
      <c r="B114" s="78" t="s">
        <v>1868</v>
      </c>
      <c r="C114" s="78" t="s">
        <v>1869</v>
      </c>
      <c r="D114" s="81" t="s">
        <v>1870</v>
      </c>
      <c r="E114" s="78" t="s">
        <v>1871</v>
      </c>
      <c r="G114" s="68"/>
      <c r="H114" s="78" t="s">
        <v>1868</v>
      </c>
      <c r="I114" s="78" t="s">
        <v>1869</v>
      </c>
      <c r="J114" s="81" t="s">
        <v>1870</v>
      </c>
      <c r="K114" s="78" t="s">
        <v>1871</v>
      </c>
    </row>
    <row r="115">
      <c r="A115" s="76">
        <v>1.0</v>
      </c>
      <c r="B115" s="76">
        <v>2.0</v>
      </c>
      <c r="C115" s="76">
        <v>3.0</v>
      </c>
      <c r="D115" s="76">
        <v>4.0</v>
      </c>
      <c r="E115" s="76">
        <v>5.0</v>
      </c>
      <c r="G115" s="76">
        <v>1.0</v>
      </c>
      <c r="H115" s="76">
        <v>2.0</v>
      </c>
      <c r="I115" s="76">
        <v>3.0</v>
      </c>
      <c r="J115" s="76">
        <v>4.0</v>
      </c>
      <c r="K115" s="76">
        <v>5.0</v>
      </c>
    </row>
    <row r="116">
      <c r="A116" s="71">
        <f>COUNTIFS('Реестр'!$B$2:$B1000,"&lt;&gt;"&amp;"",'Реестр'!$B$2:$B1000,$E$38)</f>
        <v>55</v>
      </c>
      <c r="B116" s="71">
        <f>COUNTIFS('Реестр'!$B$2:$B1000,"&lt;&gt;"&amp;"",'Реестр'!$F$2:$F1000,"="&amp;"1",'Реестр'!$B$2:$B1000,$E$38)</f>
        <v>17</v>
      </c>
      <c r="C116" s="71">
        <f>COUNTIFS('Реестр'!$B$2:$B1000,"&lt;&gt;"&amp;"",'Реестр'!$F$2:$F1000,"="&amp;"2",'Реестр'!$B$2:$B1000,$E$38)</f>
        <v>13</v>
      </c>
      <c r="D116" s="71">
        <f>COUNTIFS('Реестр'!$B$2:$B1000,"&lt;&gt;"&amp;"",'Реестр'!$F$2:$F1000,"="&amp;"3",'Реестр'!$B$2:$B1000,$E$38)</f>
        <v>8</v>
      </c>
      <c r="E116" s="71">
        <f>COUNTIFS('Реестр'!$B$2:$B1000,"&lt;&gt;"&amp;"",'Реестр'!$F$2:$F1000,"="&amp;"",'Реестр'!$B$2:$B1000,$E$38)</f>
        <v>17</v>
      </c>
      <c r="G116" s="71">
        <f>COUNTIFS('Реестр'!$B$2:$B1000,"&lt;&gt;"&amp;"",'Реестр'!$P$2:$P1000,"="&amp;"В работе",'Реестр'!$B$2:$B1000,$E$38)+COUNTIFS('Реестр'!$B$2:$B1000,"&lt;&gt;"&amp;"",'Реестр'!$P$2:$P1000,"="&amp;"Ожидается представление информации",'Реестр'!$B$2:$B1000,$E$38)+COUNTIFS('Реестр'!$B$2:$B1000,"&lt;&gt;"&amp;"",'Реестр'!$P$2:$P1000,"="&amp;"Ожидает проверки",'Реестр'!$B$2:$B1000,$E$38)</f>
        <v>40</v>
      </c>
      <c r="H116" s="71">
        <f>COUNTIFS('Реестр'!$B$2:$B1000,"&lt;&gt;"&amp;"",'Реестр'!$P$2:$P1000,"="&amp;"В работе",'Реестр'!$B$2:$B1000,$E$38,'Реестр'!$F$2:$F1000,"="&amp;"1")+COUNTIFS('Реестр'!$B$2:$B1000,"&lt;&gt;"&amp;"",'Реестр'!$P$2:$P1000,"="&amp;"Ожидается представление информации",'Реестр'!$B$2:$B1000,$E$38,'Реестр'!$F$2:$F1000,"="&amp;"1")+COUNTIFS('Реестр'!$B$2:$B1000,"&lt;&gt;"&amp;"",'Реестр'!$P$2:$P1000,"="&amp;"Ожидает проверки",'Реестр'!$B$2:$B1000,$E$38,'Реестр'!$F$2:$F1000,"="&amp;"1")</f>
        <v>17</v>
      </c>
      <c r="I116" s="71">
        <f>COUNTIFS('Реестр'!$B$2:$B1000,"&lt;&gt;"&amp;"",'Реестр'!$P$2:$P1000,"="&amp;"В работе",'Реестр'!$B$2:$B1000,$E$38,'Реестр'!$F$2:$F1000,"="&amp;"2")+COUNTIFS('Реестр'!$B$2:$B1000,"&lt;&gt;"&amp;"",'Реестр'!$P$2:$P1000,"="&amp;"Ожидается представление информации",'Реестр'!$B$2:$B1000,$E$38,'Реестр'!$F$2:$F1000,"="&amp;"2")+COUNTIFS('Реестр'!$B$2:$B1000,"&lt;&gt;"&amp;"",'Реестр'!$P$2:$P1000,"="&amp;"Ожидает проверки",'Реестр'!$B$2:$B1000,$E$38,'Реестр'!$F$2:$F1000,"="&amp;"2")</f>
        <v>13</v>
      </c>
      <c r="J116" s="71">
        <f>COUNTIFS('Реестр'!$B$2:$B1000,"&lt;&gt;"&amp;"",'Реестр'!$P$2:$P1000,"="&amp;"В работе",'Реестр'!$B$2:$B1000,$E$38,'Реестр'!$F$2:$F1000,"="&amp;"3")+COUNTIFS('Реестр'!$B$2:$B1000,"&lt;&gt;"&amp;"",'Реестр'!$P$2:$P1000,"="&amp;"Ожидается представление информации",'Реестр'!$B$2:$B1000,$E$38,'Реестр'!$F$2:$F1000,"="&amp;"3")+COUNTIFS('Реестр'!$B$2:$B1000,"&lt;&gt;"&amp;"",'Реестр'!$P$2:$P1000,"="&amp;"Ожидает проверки",'Реестр'!$B$2:$B1000,$E$38,'Реестр'!$F$2:$F1000,"="&amp;"3")</f>
        <v>8</v>
      </c>
      <c r="K116" s="71">
        <f>COUNTIFS('Реестр'!$B$2:$B1000,"&lt;&gt;"&amp;"",'Реестр'!$P$2:$P1000,"="&amp;"В работе",'Реестр'!$B$2:$B1000,$E$38,'Реестр'!$F$2:$F1000,"="&amp;"")+COUNTIFS('Реестр'!$B$2:$B1000,"&lt;&gt;"&amp;"",'Реестр'!$P$2:$P1000,"="&amp;"Ожидается представление информации",'Реестр'!$B$2:$B1000,$E$38,'Реестр'!$F$2:$F1000,"="&amp;"")+COUNTIFS('Реестр'!$B$2:$B1000,"&lt;&gt;"&amp;"",'Реестр'!$P$2:$P1000,"="&amp;"Ожидает проверки",'Реестр'!$B$2:$B1000,$E$38,'Реестр'!$F$2:$F1000,"="&amp;"")</f>
        <v>2</v>
      </c>
    </row>
    <row r="120">
      <c r="A120" s="57" t="s">
        <v>1889</v>
      </c>
    </row>
    <row r="121">
      <c r="A121" s="57"/>
      <c r="B121" s="57"/>
      <c r="C121" s="57"/>
      <c r="D121" s="57"/>
      <c r="E121" s="57"/>
      <c r="F121" s="57"/>
      <c r="G121" s="57"/>
      <c r="H121" s="86"/>
      <c r="I121" s="86"/>
      <c r="J121" s="86"/>
      <c r="K121" s="86"/>
      <c r="L121" s="86"/>
    </row>
    <row r="122">
      <c r="A122" s="59" t="s">
        <v>1860</v>
      </c>
      <c r="B122" s="60" t="s">
        <v>1874</v>
      </c>
      <c r="C122" s="61"/>
      <c r="D122" s="61"/>
      <c r="E122" s="61"/>
      <c r="F122" s="61"/>
      <c r="G122" s="61"/>
      <c r="H122" s="62"/>
      <c r="I122" s="80" t="s">
        <v>1875</v>
      </c>
      <c r="J122" s="61"/>
      <c r="K122" s="61"/>
      <c r="L122" s="61"/>
      <c r="M122" s="62"/>
    </row>
    <row r="123">
      <c r="A123" s="68"/>
      <c r="B123" s="87" t="s">
        <v>1853</v>
      </c>
      <c r="C123" s="88" t="s">
        <v>71</v>
      </c>
      <c r="D123" s="88" t="s">
        <v>60</v>
      </c>
      <c r="E123" s="88" t="s">
        <v>83</v>
      </c>
      <c r="F123" s="87" t="s">
        <v>64</v>
      </c>
      <c r="G123" s="87" t="s">
        <v>6</v>
      </c>
      <c r="H123" s="87" t="s">
        <v>2</v>
      </c>
      <c r="I123" s="87" t="s">
        <v>1876</v>
      </c>
      <c r="J123" s="87" t="s">
        <v>84</v>
      </c>
      <c r="K123" s="87" t="s">
        <v>132</v>
      </c>
      <c r="L123" s="87" t="s">
        <v>251</v>
      </c>
      <c r="M123" s="87" t="s">
        <v>127</v>
      </c>
    </row>
    <row r="124">
      <c r="A124" s="76">
        <v>1.0</v>
      </c>
      <c r="B124" s="69">
        <v>2.0</v>
      </c>
      <c r="C124" s="76">
        <v>3.0</v>
      </c>
      <c r="D124" s="69">
        <v>4.0</v>
      </c>
      <c r="E124" s="76">
        <v>5.0</v>
      </c>
      <c r="F124" s="69">
        <v>6.0</v>
      </c>
      <c r="G124" s="76">
        <v>7.0</v>
      </c>
      <c r="H124" s="69">
        <v>8.0</v>
      </c>
      <c r="I124" s="76">
        <v>9.0</v>
      </c>
      <c r="J124" s="69">
        <v>10.0</v>
      </c>
      <c r="K124" s="76">
        <v>11.0</v>
      </c>
      <c r="L124" s="69">
        <v>12.0</v>
      </c>
      <c r="M124" s="76">
        <v>13.0</v>
      </c>
    </row>
    <row r="125">
      <c r="A125" s="71">
        <f>COUNTIFS('Реестр'!$B$2:$B1000,"&lt;&gt;"&amp;"",'Реестр'!$B$2:$B1000,$F$38)</f>
        <v>12</v>
      </c>
      <c r="B125" s="71">
        <f>COUNTIFS('Реестр'!$B$2:$B1000,"&lt;&gt;"&amp;"",'Реестр'!$B$2:$B1000,$F$38,'Реестр'!$P$2:$P1000,"="&amp;"Выполнено")</f>
        <v>11</v>
      </c>
      <c r="C125" s="71">
        <f>COUNTIFS('Реестр'!$B$2:$B1000,"&lt;&gt;"&amp;"",'Реестр'!$B$2:$B1000,$F$38,'Реестр'!$P$2:$P1000,"="&amp;"В работе")</f>
        <v>0</v>
      </c>
      <c r="D125" s="71">
        <f>COUNTIFS('Реестр'!$B$2:$B1000,"&lt;&gt;"&amp;"",'Реестр'!$B$2:$B1000,$F$38,'Реестр'!$P$2:$P1000,D123)</f>
        <v>0</v>
      </c>
      <c r="E125" s="71">
        <f>COUNTIFS('Реестр'!$B$2:$B1000,"&lt;&gt;"&amp;"",'Реестр'!$B$2:$B1000,$F$38,'Реестр'!$P$2:$P1000,E123)</f>
        <v>1</v>
      </c>
      <c r="F125" s="71">
        <f>COUNTIFS('Реестр'!$B$2:$B1000,"&lt;&gt;"&amp;"",'Реестр'!$B$2:$B1000,$F$38,'Реестр'!$P$2:$P1000,F123)</f>
        <v>0</v>
      </c>
      <c r="G125" s="71">
        <f>COUNTIFS('Реестр'!$B$2:$B1000,"&lt;&gt;"&amp;"",'Реестр'!$B$2:$B1000,$F$38,'Реестр'!$P$2:$P1000,G123)</f>
        <v>0</v>
      </c>
      <c r="H125" s="71">
        <f>COUNTIFS('Реестр'!$B$2:$B1000,"&lt;&gt;"&amp;"",'Реестр'!$B$2:$B1000,$F$38,'Реестр'!$P$2:$P1000,H123)</f>
        <v>0</v>
      </c>
      <c r="I125" s="71">
        <f>COUNTIFS('Реестр'!$B$2:$B1000,"&lt;&gt;"&amp;"",'Реестр'!$B$2:$B1000,$F$38,'Реестр'!$Q$2:$Q1000,"="&amp;"Ожидается представление информации")</f>
        <v>0</v>
      </c>
      <c r="J125" s="71">
        <f>COUNTIFS('Реестр'!$B$2:$B1000,"&lt;&gt;"&amp;"",'Реестр'!$B$2:$B1000,$F$38,'Реестр'!$Q$2:$Q1000,"="&amp;"Выполнено/ожидает проверки")</f>
        <v>10</v>
      </c>
      <c r="K125" s="71">
        <f>COUNTIFS('Реестр'!$B$2:$B1000,"&lt;&gt;"&amp;"",'Реестр'!$B$2:$B1000,$F$38,'Реестр'!$Q$2:$Q1000,"="&amp;"На проверке")</f>
        <v>0</v>
      </c>
      <c r="L125" s="71">
        <f>COUNTIFS('Реестр'!$B$2:$B1000,"&lt;&gt;"&amp;"",'Реестр'!$B$2:$B1000,$F$38,'Реестр'!$Q$2:$Q1000,"="&amp;"Не согласен с решением")</f>
        <v>0</v>
      </c>
      <c r="M125" s="71">
        <f>COUNTIFS('Реестр'!$B$2:$B1000,"&lt;&gt;"&amp;"",'Реестр'!$B$2:$B1000,$F$38,'Реестр'!$Q$2:$Q1000,"="&amp;"Не проверено")</f>
        <v>0</v>
      </c>
    </row>
    <row r="126">
      <c r="E126" s="89"/>
      <c r="H126" s="84"/>
      <c r="I126" s="84"/>
      <c r="J126" s="84"/>
      <c r="K126" s="84"/>
    </row>
    <row r="127">
      <c r="A127" s="90" t="s">
        <v>1890</v>
      </c>
      <c r="F127" s="57"/>
      <c r="G127" s="90" t="s">
        <v>1891</v>
      </c>
      <c r="L127" s="57"/>
    </row>
    <row r="129">
      <c r="A129" s="59" t="s">
        <v>1879</v>
      </c>
      <c r="B129" s="80" t="s">
        <v>1867</v>
      </c>
      <c r="C129" s="61"/>
      <c r="D129" s="61"/>
      <c r="E129" s="62"/>
      <c r="G129" s="59" t="s">
        <v>1879</v>
      </c>
      <c r="H129" s="80" t="s">
        <v>1867</v>
      </c>
      <c r="I129" s="61"/>
      <c r="J129" s="61"/>
      <c r="K129" s="62"/>
    </row>
    <row r="130">
      <c r="A130" s="68"/>
      <c r="B130" s="78" t="s">
        <v>1868</v>
      </c>
      <c r="C130" s="78" t="s">
        <v>1869</v>
      </c>
      <c r="D130" s="81" t="s">
        <v>1870</v>
      </c>
      <c r="E130" s="78" t="s">
        <v>1871</v>
      </c>
      <c r="G130" s="68"/>
      <c r="H130" s="78" t="s">
        <v>1868</v>
      </c>
      <c r="I130" s="78" t="s">
        <v>1869</v>
      </c>
      <c r="J130" s="81" t="s">
        <v>1870</v>
      </c>
      <c r="K130" s="78" t="s">
        <v>1871</v>
      </c>
    </row>
    <row r="131">
      <c r="A131" s="76">
        <v>1.0</v>
      </c>
      <c r="B131" s="76">
        <v>2.0</v>
      </c>
      <c r="C131" s="76">
        <v>3.0</v>
      </c>
      <c r="D131" s="76">
        <v>4.0</v>
      </c>
      <c r="E131" s="76">
        <v>5.0</v>
      </c>
      <c r="G131" s="76">
        <v>1.0</v>
      </c>
      <c r="H131" s="76">
        <v>2.0</v>
      </c>
      <c r="I131" s="76">
        <v>3.0</v>
      </c>
      <c r="J131" s="76">
        <v>4.0</v>
      </c>
      <c r="K131" s="76">
        <v>5.0</v>
      </c>
    </row>
    <row r="132">
      <c r="A132" s="71">
        <f>COUNTIFS('Реестр'!$B$2:$B1000,"&lt;&gt;"&amp;"",'Реестр'!$B$2:$B1000,$F$38)</f>
        <v>12</v>
      </c>
      <c r="B132" s="71">
        <f>COUNTIFS('Реестр'!$B$2:$B1000,"&lt;&gt;"&amp;"",'Реестр'!$F$2:$F1000,"="&amp;"1",'Реестр'!$B$2:$B1000,$F$38)</f>
        <v>2</v>
      </c>
      <c r="C132" s="71">
        <f>COUNTIFS('Реестр'!$B$2:$B1000,"&lt;&gt;"&amp;"",'Реестр'!$F$2:$F1000,"="&amp;"2",'Реестр'!$B$2:$B1000,$F$38)</f>
        <v>0</v>
      </c>
      <c r="D132" s="71">
        <f>COUNTIFS('Реестр'!$B$2:$B1000,"&lt;&gt;"&amp;"",'Реестр'!$F$2:$F1000,"="&amp;"3",'Реестр'!$B$2:$B1000,$F$38)</f>
        <v>0</v>
      </c>
      <c r="E132" s="71">
        <f>COUNTIFS('Реестр'!$B$2:$B1000,"&lt;&gt;"&amp;"",'Реестр'!$F$2:$F1000,"="&amp;"",'Реестр'!$B$2:$B1000,$F$38)</f>
        <v>10</v>
      </c>
      <c r="G132" s="71">
        <f>COUNTIFS('Реестр'!$B$2:$B1000,"&lt;&gt;"&amp;"",'Реестр'!$P$2:$P1000,"="&amp;"В работе",'Реестр'!$B$2:$B1000,$F$38)+COUNTIFS('Реестр'!$B$2:$B1000,"&lt;&gt;"&amp;"",'Реестр'!$P$2:$P1000,"="&amp;"Ожидается представление информации",'Реестр'!$B$2:$B1000,$F$38)+COUNTIFS('Реестр'!$B$2:$B1000,"&lt;&gt;"&amp;"",'Реестр'!$P$2:$P1000,"="&amp;"Ожидает проверки",'Реестр'!$B$2:$B1000,$F$38)</f>
        <v>1</v>
      </c>
      <c r="H132" s="71">
        <f>COUNTIFS('Реестр'!$B$2:$B1000,"&lt;&gt;"&amp;"",'Реестр'!$P$2:$P1000,"="&amp;"В работе",'Реестр'!$B$2:$B1000,$F$38,'Реестр'!$F$2:$F1000,"="&amp;"1")+COUNTIFS('Реестр'!$B$2:$B1000,"&lt;&gt;"&amp;"",'Реестр'!$P$2:$P1000,"="&amp;"Ожидается представление информации",'Реестр'!$B$2:$B1000,$F$38,'Реестр'!$F$2:$F1000,"="&amp;"1")+COUNTIFS('Реестр'!$B$2:$B1000,"&lt;&gt;"&amp;"",'Реестр'!$P$2:$P1000,"="&amp;"Ожидает проверки",'Реестр'!$B$2:$B1000,$F$38,'Реестр'!$F$2:$F1000,"="&amp;"1")</f>
        <v>0</v>
      </c>
      <c r="I132" s="71">
        <f>COUNTIFS('Реестр'!$B$2:$B1000,"&lt;&gt;"&amp;"",'Реестр'!$P$2:$P1000,"="&amp;"В работе",'Реестр'!$B$2:$B1000,$F$38,'Реестр'!$F$2:$F1000,"="&amp;"2")+COUNTIFS('Реестр'!$B$2:$B1000,"&lt;&gt;"&amp;"",'Реестр'!$P$2:$P1000,"="&amp;"Ожидается представление информации",'Реестр'!$B$2:$B1000,$F$38,'Реестр'!$F$2:$F1000,"="&amp;"2")+COUNTIFS('Реестр'!$B$2:$B1000,"&lt;&gt;"&amp;"",'Реестр'!$P$2:$P1000,"="&amp;"Ожидает проверки",'Реестр'!$B$2:$B1000,$F$38,'Реестр'!$F$2:$F1000,"="&amp;"2")</f>
        <v>0</v>
      </c>
      <c r="J132" s="71">
        <f>COUNTIFS('Реестр'!$B$2:$B1000,"&lt;&gt;"&amp;"",'Реестр'!$P$2:$P1000,"="&amp;"В работе",'Реестр'!$B$2:$B1000,$F$38,'Реестр'!$F$2:$F1000,"="&amp;"3")+COUNTIFS('Реестр'!$B$2:$B1000,"&lt;&gt;"&amp;"",'Реестр'!$P$2:$P1000,"="&amp;"Ожидается представление информации",'Реестр'!$B$2:$B1000,$F$38,'Реестр'!$F$2:$F1000,"="&amp;"3")+COUNTIFS('Реестр'!$B$2:$B1000,"&lt;&gt;"&amp;"",'Реестр'!$P$2:$P1000,"="&amp;"Ожидает проверки",'Реестр'!$B$2:$B1000,$F$38,'Реестр'!$F$2:$F1000,"="&amp;"3")</f>
        <v>0</v>
      </c>
      <c r="K132" s="71">
        <f>COUNTIFS('Реестр'!$B$2:$B1000,"&lt;&gt;"&amp;"",'Реестр'!$P$2:$P1000,"="&amp;"В работе",'Реестр'!$B$2:$B1000,$F$38,'Реестр'!$F$2:$F1000,"="&amp;"")+COUNTIFS('Реестр'!$B$2:$B1000,"&lt;&gt;"&amp;"",'Реестр'!$P$2:$P1000,"="&amp;"Ожидается представление информации",'Реестр'!$B$2:$B1000,$F$38,'Реестр'!$F$2:$F1000,"="&amp;"")+COUNTIFS('Реестр'!$B$2:$B1000,"&lt;&gt;"&amp;"",'Реестр'!$P$2:$P1000,"="&amp;"Ожидает проверки",'Реестр'!$B$2:$B1000,$F$38,'Реестр'!$F$2:$F1000,"="&amp;"")</f>
        <v>1</v>
      </c>
    </row>
    <row r="136">
      <c r="A136" s="57" t="s">
        <v>1892</v>
      </c>
    </row>
    <row r="137">
      <c r="A137" s="57"/>
      <c r="B137" s="57"/>
      <c r="C137" s="57"/>
      <c r="D137" s="57"/>
      <c r="E137" s="57"/>
      <c r="F137" s="57"/>
      <c r="G137" s="57"/>
      <c r="H137" s="86"/>
      <c r="I137" s="86"/>
      <c r="J137" s="86"/>
      <c r="K137" s="86"/>
      <c r="L137" s="86"/>
    </row>
    <row r="138">
      <c r="A138" s="59" t="s">
        <v>1860</v>
      </c>
      <c r="B138" s="60" t="s">
        <v>1874</v>
      </c>
      <c r="C138" s="61"/>
      <c r="D138" s="61"/>
      <c r="E138" s="61"/>
      <c r="F138" s="61"/>
      <c r="G138" s="61"/>
      <c r="H138" s="62"/>
      <c r="I138" s="80" t="s">
        <v>1875</v>
      </c>
      <c r="J138" s="61"/>
      <c r="K138" s="61"/>
      <c r="L138" s="61"/>
      <c r="M138" s="62"/>
    </row>
    <row r="139">
      <c r="A139" s="68"/>
      <c r="B139" s="87" t="s">
        <v>1853</v>
      </c>
      <c r="C139" s="88" t="s">
        <v>71</v>
      </c>
      <c r="D139" s="88" t="s">
        <v>60</v>
      </c>
      <c r="E139" s="88" t="s">
        <v>83</v>
      </c>
      <c r="F139" s="87" t="s">
        <v>64</v>
      </c>
      <c r="G139" s="87" t="s">
        <v>6</v>
      </c>
      <c r="H139" s="87" t="s">
        <v>2</v>
      </c>
      <c r="I139" s="87" t="s">
        <v>1876</v>
      </c>
      <c r="J139" s="87" t="s">
        <v>84</v>
      </c>
      <c r="K139" s="87" t="s">
        <v>132</v>
      </c>
      <c r="L139" s="87" t="s">
        <v>251</v>
      </c>
      <c r="M139" s="87" t="s">
        <v>127</v>
      </c>
    </row>
    <row r="140">
      <c r="A140" s="76">
        <v>1.0</v>
      </c>
      <c r="B140" s="69">
        <v>2.0</v>
      </c>
      <c r="C140" s="76">
        <v>3.0</v>
      </c>
      <c r="D140" s="69">
        <v>4.0</v>
      </c>
      <c r="E140" s="76">
        <v>5.0</v>
      </c>
      <c r="F140" s="69">
        <v>6.0</v>
      </c>
      <c r="G140" s="76">
        <v>7.0</v>
      </c>
      <c r="H140" s="69">
        <v>8.0</v>
      </c>
      <c r="I140" s="76">
        <v>9.0</v>
      </c>
      <c r="J140" s="69">
        <v>10.0</v>
      </c>
      <c r="K140" s="76">
        <v>11.0</v>
      </c>
      <c r="L140" s="69">
        <v>12.0</v>
      </c>
      <c r="M140" s="76">
        <v>13.0</v>
      </c>
    </row>
    <row r="141">
      <c r="A141" s="71">
        <f>COUNTIFS('Реестр'!$B$2:$B1000,"&lt;&gt;"&amp;"",'Реестр'!$B$2:$B1000,$G$38)</f>
        <v>51</v>
      </c>
      <c r="B141" s="71">
        <f>COUNTIFS('Реестр'!$B$2:$B1000,"&lt;&gt;"&amp;"",'Реестр'!$B$2:$B1000,$G$38,'Реестр'!$P$2:$P1000,"="&amp;"Выполнено")</f>
        <v>29</v>
      </c>
      <c r="C141" s="71">
        <f>COUNTIFS('Реестр'!$B$2:$B1000,"&lt;&gt;"&amp;"",'Реестр'!$B$2:$B1000,$G$38,'Реестр'!$P$2:$P1000,"="&amp;"В работе")</f>
        <v>14</v>
      </c>
      <c r="D141" s="71">
        <f>COUNTIFS('Реестр'!$B$2:$B1000,"&lt;&gt;"&amp;"",'Реестр'!$B$2:$B1000,$G$38,'Реестр'!$P$2:$P1000,D139)</f>
        <v>0</v>
      </c>
      <c r="E141" s="71">
        <f>COUNTIFS('Реестр'!$B$2:$B1000,"&lt;&gt;"&amp;"",'Реестр'!$B$2:$B1000,$G$38,'Реестр'!$P$2:$P1000,E139)</f>
        <v>8</v>
      </c>
      <c r="F141" s="71">
        <f>COUNTIFS('Реестр'!$B$2:$B1000,"&lt;&gt;"&amp;"",'Реестр'!$B$2:$B1000,$G$38,'Реестр'!$P$2:$P1000,F139)</f>
        <v>0</v>
      </c>
      <c r="G141" s="71">
        <f>COUNTIFS('Реестр'!$B$2:$B1000,"&lt;&gt;"&amp;"",'Реестр'!$B$2:$B1000,$G$38,'Реестр'!$P$2:$P1000,G139)</f>
        <v>0</v>
      </c>
      <c r="H141" s="71">
        <f>COUNTIFS('Реестр'!$B$2:$B1000,"&lt;&gt;"&amp;"",'Реестр'!$B$2:$B1000,$G$38,'Реестр'!$P$2:$P1000,H139)</f>
        <v>0</v>
      </c>
      <c r="I141" s="71">
        <f>COUNTIFS('Реестр'!$B$2:$B1000,"&lt;&gt;"&amp;"",'Реестр'!$B$2:$B1000,$G$38,'Реестр'!$Q$2:$Q1000,"="&amp;"Ожидается представление информации")</f>
        <v>3</v>
      </c>
      <c r="J141" s="71">
        <f>COUNTIFS('Реестр'!$B$2:$B1000,"&lt;&gt;"&amp;"",'Реестр'!$B$2:$B1000,$G$38,'Реестр'!$Q$2:$Q1000,"="&amp;"Выполнено/ожидает проверки")</f>
        <v>26</v>
      </c>
      <c r="K141" s="71">
        <f>COUNTIFS('Реестр'!$B$2:$B1000,"&lt;&gt;"&amp;"",'Реестр'!$B$2:$B1000,$G$38,'Реестр'!$Q$2:$Q1000,"="&amp;"На проверке")</f>
        <v>0</v>
      </c>
      <c r="L141" s="71">
        <f>COUNTIFS('Реестр'!$B$2:$B1000,"&lt;&gt;"&amp;"",'Реестр'!$B$2:$B1000,$G$38,'Реестр'!$Q$2:$Q1000,"="&amp;"Не согласен с решением")</f>
        <v>0</v>
      </c>
      <c r="M141" s="71">
        <f>COUNTIFS('Реестр'!$B$2:$B1000,"&lt;&gt;"&amp;"",'Реестр'!$B$2:$B1000,$G$38,'Реестр'!$Q$2:$Q1000,"="&amp;"Не проверено")</f>
        <v>0</v>
      </c>
    </row>
    <row r="142">
      <c r="E142" s="89"/>
      <c r="H142" s="84"/>
      <c r="I142" s="84"/>
      <c r="J142" s="84"/>
      <c r="K142" s="84"/>
    </row>
    <row r="143">
      <c r="A143" s="90" t="s">
        <v>1893</v>
      </c>
      <c r="F143" s="57"/>
      <c r="G143" s="90" t="s">
        <v>1894</v>
      </c>
      <c r="L143" s="57"/>
    </row>
    <row r="145">
      <c r="A145" s="59" t="s">
        <v>1879</v>
      </c>
      <c r="B145" s="80" t="s">
        <v>1867</v>
      </c>
      <c r="C145" s="61"/>
      <c r="D145" s="61"/>
      <c r="E145" s="62"/>
      <c r="G145" s="59" t="s">
        <v>1879</v>
      </c>
      <c r="H145" s="80" t="s">
        <v>1867</v>
      </c>
      <c r="I145" s="61"/>
      <c r="J145" s="61"/>
      <c r="K145" s="62"/>
    </row>
    <row r="146">
      <c r="A146" s="68"/>
      <c r="B146" s="78" t="s">
        <v>1868</v>
      </c>
      <c r="C146" s="78" t="s">
        <v>1869</v>
      </c>
      <c r="D146" s="81" t="s">
        <v>1870</v>
      </c>
      <c r="E146" s="78" t="s">
        <v>1871</v>
      </c>
      <c r="G146" s="68"/>
      <c r="H146" s="78" t="s">
        <v>1868</v>
      </c>
      <c r="I146" s="78" t="s">
        <v>1869</v>
      </c>
      <c r="J146" s="81" t="s">
        <v>1870</v>
      </c>
      <c r="K146" s="78" t="s">
        <v>1871</v>
      </c>
    </row>
    <row r="147">
      <c r="A147" s="76">
        <v>1.0</v>
      </c>
      <c r="B147" s="76">
        <v>2.0</v>
      </c>
      <c r="C147" s="76">
        <v>3.0</v>
      </c>
      <c r="D147" s="76">
        <v>4.0</v>
      </c>
      <c r="E147" s="76">
        <v>5.0</v>
      </c>
      <c r="G147" s="76">
        <v>1.0</v>
      </c>
      <c r="H147" s="76">
        <v>2.0</v>
      </c>
      <c r="I147" s="76">
        <v>3.0</v>
      </c>
      <c r="J147" s="76">
        <v>4.0</v>
      </c>
      <c r="K147" s="76">
        <v>5.0</v>
      </c>
    </row>
    <row r="148">
      <c r="A148" s="71">
        <f>COUNTIFS('Реестр'!$B$2:$B1000,"&lt;&gt;"&amp;"",'Реестр'!$B$2:$B1000,$G$38)</f>
        <v>51</v>
      </c>
      <c r="B148" s="71">
        <f>COUNTIFS('Реестр'!$B$2:$B1000,"&lt;&gt;"&amp;"",'Реестр'!$F$2:$F1000,"="&amp;"1",'Реестр'!$B$2:$B1000,$G$38)</f>
        <v>3</v>
      </c>
      <c r="C148" s="71">
        <f>COUNTIFS('Реестр'!$B$2:$B1000,"&lt;&gt;"&amp;"",'Реестр'!$F$2:$F1000,"="&amp;"2",'Реестр'!$B$2:$B1000,$G$38)</f>
        <v>12</v>
      </c>
      <c r="D148" s="71">
        <f>COUNTIFS('Реестр'!$B$2:$B1000,"&lt;&gt;"&amp;"",'Реестр'!$F$2:$F1000,"="&amp;"3",'Реестр'!$B$2:$B1000,$G$38)</f>
        <v>11</v>
      </c>
      <c r="E148" s="71">
        <f>COUNTIFS('Реестр'!$B$2:$B1000,"&lt;&gt;"&amp;"",'Реестр'!$F$2:$F1000,"="&amp;"",'Реестр'!$B$2:$B1000,$G$38)</f>
        <v>25</v>
      </c>
      <c r="G148" s="71">
        <f>COUNTIFS('Реестр'!$B$2:$B1000,"&lt;&gt;"&amp;"",'Реестр'!$P$2:$P1000,"="&amp;"В работе",'Реестр'!$B$2:$B1000,$G$38)+COUNTIFS('Реестр'!$B$2:$B1000,"&lt;&gt;"&amp;"",'Реестр'!$P$2:$P1000,"="&amp;"Ожидается представление информации",'Реестр'!$B$2:$B1000,$G$38)+COUNTIFS('Реестр'!$B$2:$B1000,"&lt;&gt;"&amp;"",'Реестр'!$P$2:$P1000,"="&amp;"Ожидает проверки",'Реестр'!$B$2:$B1000,$G$38)</f>
        <v>22</v>
      </c>
      <c r="H148" s="71">
        <f>COUNTIFS('Реестр'!$B$2:$B1000,"&lt;&gt;"&amp;"",'Реестр'!$P$2:$P1000,"="&amp;"В работе",'Реестр'!$B$2:$B1000,$G$38,'Реестр'!$F$2:$F1000,"="&amp;"1")+COUNTIFS('Реестр'!$B$2:$B1000,"&lt;&gt;"&amp;"",'Реестр'!$P$2:$P1000,"="&amp;"Ожидается представление информации",'Реестр'!$B$2:$B1000,$G$38,'Реестр'!$F$2:$F1000,"="&amp;"1")+COUNTIFS('Реестр'!$B$2:$B1000,"&lt;&gt;"&amp;"",'Реестр'!$P$2:$P1000,"="&amp;"Ожидает проверки",'Реестр'!$B$2:$B1000,$G$38,'Реестр'!$F$2:$F1000,"="&amp;"1")</f>
        <v>2</v>
      </c>
      <c r="I148" s="71">
        <f>COUNTIFS('Реестр'!$B$2:$B1000,"&lt;&gt;"&amp;"",'Реестр'!$P$2:$P1000,"="&amp;"В работе",'Реестр'!$B$2:$B1000,$G$38,'Реестр'!$F$2:$F1000,"="&amp;"2")+COUNTIFS('Реестр'!$B$2:$B1000,"&lt;&gt;"&amp;"",'Реестр'!$P$2:$P1000,"="&amp;"Ожидается представление информации",'Реестр'!$B$2:$B1000,$G$38,'Реестр'!$F$2:$F1000,"="&amp;"2")+COUNTIFS('Реестр'!$B$2:$B1000,"&lt;&gt;"&amp;"",'Реестр'!$P$2:$P1000,"="&amp;"Ожидает проверки",'Реестр'!$B$2:$B1000,$G$38,'Реестр'!$F$2:$F1000,"="&amp;"2")</f>
        <v>9</v>
      </c>
      <c r="J148" s="71">
        <f>COUNTIFS('Реестр'!$B$2:$B1000,"&lt;&gt;"&amp;"",'Реестр'!$P$2:$P1000,"="&amp;"В работе",'Реестр'!$B$2:$B1000,$G$38,'Реестр'!$F$2:$F1000,"="&amp;"3")+COUNTIFS('Реестр'!$B$2:$B1000,"&lt;&gt;"&amp;"",'Реестр'!$P$2:$P1000,"="&amp;"Ожидается представление информации",'Реестр'!$B$2:$B1000,$G$38,'Реестр'!$F$2:$F1000,"="&amp;"3")+COUNTIFS('Реестр'!$B$2:$B1000,"&lt;&gt;"&amp;"",'Реестр'!$P$2:$P1000,"="&amp;"Ожидает проверки",'Реестр'!$B$2:$B1000,$G$38,'Реестр'!$F$2:$F1000,"="&amp;"3")</f>
        <v>10</v>
      </c>
      <c r="K148" s="71">
        <f>COUNTIFS('Реестр'!$B$2:$B1000,"&lt;&gt;"&amp;"",'Реестр'!$P$2:$P1000,"="&amp;"В работе",'Реестр'!$B$2:$B1000,$G$38,'Реестр'!$F$2:$F1000,"="&amp;"")+COUNTIFS('Реестр'!$B$2:$B1000,"&lt;&gt;"&amp;"",'Реестр'!$P$2:$P1000,"="&amp;"Ожидается представление информации",'Реестр'!$B$2:$B1000,$G$38,'Реестр'!$F$2:$F1000,"="&amp;"")+COUNTIFS('Реестр'!$B$2:$B1000,"&lt;&gt;"&amp;"",'Реестр'!$P$2:$P1000,"="&amp;"Ожидает проверки",'Реестр'!$B$2:$B1000,$G$38,'Реестр'!$F$2:$F1000,"="&amp;"")</f>
        <v>1</v>
      </c>
    </row>
    <row r="152">
      <c r="A152" s="57" t="s">
        <v>1895</v>
      </c>
    </row>
    <row r="153">
      <c r="A153" s="57"/>
      <c r="B153" s="57"/>
      <c r="C153" s="57"/>
      <c r="D153" s="57"/>
      <c r="E153" s="57"/>
      <c r="F153" s="57"/>
      <c r="G153" s="57"/>
      <c r="H153" s="86"/>
      <c r="I153" s="86"/>
      <c r="J153" s="86"/>
      <c r="K153" s="86"/>
      <c r="L153" s="86"/>
    </row>
    <row r="154">
      <c r="A154" s="59" t="s">
        <v>1860</v>
      </c>
      <c r="B154" s="60" t="s">
        <v>1874</v>
      </c>
      <c r="C154" s="61"/>
      <c r="D154" s="61"/>
      <c r="E154" s="61"/>
      <c r="F154" s="61"/>
      <c r="G154" s="61"/>
      <c r="H154" s="62"/>
      <c r="I154" s="80" t="s">
        <v>1875</v>
      </c>
      <c r="J154" s="61"/>
      <c r="K154" s="61"/>
      <c r="L154" s="61"/>
      <c r="M154" s="62"/>
    </row>
    <row r="155">
      <c r="A155" s="68"/>
      <c r="B155" s="87" t="s">
        <v>1853</v>
      </c>
      <c r="C155" s="88" t="s">
        <v>71</v>
      </c>
      <c r="D155" s="88" t="s">
        <v>60</v>
      </c>
      <c r="E155" s="88" t="s">
        <v>83</v>
      </c>
      <c r="F155" s="87" t="s">
        <v>64</v>
      </c>
      <c r="G155" s="87" t="s">
        <v>6</v>
      </c>
      <c r="H155" s="87" t="s">
        <v>2</v>
      </c>
      <c r="I155" s="87" t="s">
        <v>1876</v>
      </c>
      <c r="J155" s="87" t="s">
        <v>84</v>
      </c>
      <c r="K155" s="87" t="s">
        <v>132</v>
      </c>
      <c r="L155" s="87" t="s">
        <v>251</v>
      </c>
      <c r="M155" s="87" t="s">
        <v>127</v>
      </c>
    </row>
    <row r="156">
      <c r="A156" s="76">
        <v>1.0</v>
      </c>
      <c r="B156" s="69">
        <v>2.0</v>
      </c>
      <c r="C156" s="76">
        <v>3.0</v>
      </c>
      <c r="D156" s="69">
        <v>4.0</v>
      </c>
      <c r="E156" s="76">
        <v>5.0</v>
      </c>
      <c r="F156" s="69">
        <v>6.0</v>
      </c>
      <c r="G156" s="76">
        <v>7.0</v>
      </c>
      <c r="H156" s="69">
        <v>8.0</v>
      </c>
      <c r="I156" s="76">
        <v>9.0</v>
      </c>
      <c r="J156" s="69">
        <v>10.0</v>
      </c>
      <c r="K156" s="76">
        <v>11.0</v>
      </c>
      <c r="L156" s="69">
        <v>12.0</v>
      </c>
      <c r="M156" s="76">
        <v>13.0</v>
      </c>
    </row>
    <row r="157">
      <c r="A157" s="71">
        <f>COUNTIFS('Реестр'!$B$2:$B1000,"&lt;&gt;"&amp;"",'Реестр'!$B$2:$B1000,$H$38)</f>
        <v>41</v>
      </c>
      <c r="B157" s="71">
        <f>COUNTIFS('Реестр'!$B$2:$B1000,"&lt;&gt;"&amp;"",'Реестр'!$B$2:$B1000,$H$38,'Реестр'!$P$2:$P1000,"="&amp;"Выполнено")</f>
        <v>24</v>
      </c>
      <c r="C157" s="71">
        <f>COUNTIFS('Реестр'!$B$2:$B1000,"&lt;&gt;"&amp;"",'Реестр'!$B$2:$B1000,$H$38,'Реестр'!$P$2:$P1000,"="&amp;"В работе")</f>
        <v>8</v>
      </c>
      <c r="D157" s="71">
        <f>COUNTIFS('Реестр'!$B$2:$B1000,"&lt;&gt;"&amp;"",'Реестр'!$B$2:$B1000,$H$38,'Реестр'!$P$2:$P1000,D155)</f>
        <v>0</v>
      </c>
      <c r="E157" s="71">
        <f>COUNTIFS('Реестр'!$B$2:$B1000,"&lt;&gt;"&amp;"",'Реестр'!$B$2:$B1000,$H$38,'Реестр'!$P$2:$P1000,E155)</f>
        <v>6</v>
      </c>
      <c r="F157" s="71">
        <f>COUNTIFS('Реестр'!$B$2:$B1000,"&lt;&gt;"&amp;"",'Реестр'!$B$2:$B1000,$H$38,'Реестр'!$P$2:$P1000,F155)</f>
        <v>2</v>
      </c>
      <c r="G157" s="71">
        <f>COUNTIFS('Реестр'!$B$2:$B1000,"&lt;&gt;"&amp;"",'Реестр'!$B$2:$B1000,$H$38,'Реестр'!$P$2:$P1000,G155)</f>
        <v>1</v>
      </c>
      <c r="H157" s="71">
        <f>COUNTIFS('Реестр'!$B$2:$B1000,"&lt;&gt;"&amp;"",'Реестр'!$B$2:$B1000,$H$38,'Реестр'!$P$2:$P1000,H155)</f>
        <v>0</v>
      </c>
      <c r="I157" s="71">
        <f>COUNTIFS('Реестр'!$B$2:$B1000,"&lt;&gt;"&amp;"",'Реестр'!$B$2:$B1000,$H$38,'Реестр'!$Q$2:$Q1000,"="&amp;"Ожидается представление информации")</f>
        <v>0</v>
      </c>
      <c r="J157" s="71">
        <f>COUNTIFS('Реестр'!$B$2:$B1000,"&lt;&gt;"&amp;"",'Реестр'!$B$2:$B1000,$H$38,'Реестр'!$Q$2:$Q1000,"="&amp;"Выполнено/ожидает проверки")</f>
        <v>22</v>
      </c>
      <c r="K157" s="71">
        <f>COUNTIFS('Реестр'!$B$2:$B1000,"&lt;&gt;"&amp;"",'Реестр'!$B$2:$B1000,$H$38,'Реестр'!$Q$2:$Q1000,"="&amp;"На проверке")</f>
        <v>0</v>
      </c>
      <c r="L157" s="71">
        <f>COUNTIFS('Реестр'!$B$2:$B1000,"&lt;&gt;"&amp;"",'Реестр'!$B$2:$B1000,$H$38,'Реестр'!$Q$2:$Q1000,"="&amp;"Не согласен с решением")</f>
        <v>0</v>
      </c>
      <c r="M157" s="71">
        <f>COUNTIFS('Реестр'!$B$2:$B1000,"&lt;&gt;"&amp;"",'Реестр'!$B$2:$B1000,$H$38,'Реестр'!$Q$2:$Q1000,"="&amp;"Не проверено")</f>
        <v>0</v>
      </c>
    </row>
    <row r="158">
      <c r="E158" s="89"/>
      <c r="H158" s="84"/>
      <c r="I158" s="84"/>
      <c r="J158" s="84"/>
      <c r="K158" s="84"/>
    </row>
    <row r="159">
      <c r="A159" s="90" t="s">
        <v>1896</v>
      </c>
      <c r="F159" s="57"/>
      <c r="G159" s="90" t="s">
        <v>1897</v>
      </c>
      <c r="L159" s="57"/>
    </row>
    <row r="161">
      <c r="A161" s="59" t="s">
        <v>1879</v>
      </c>
      <c r="B161" s="80" t="s">
        <v>1867</v>
      </c>
      <c r="C161" s="61"/>
      <c r="D161" s="61"/>
      <c r="E161" s="62"/>
      <c r="G161" s="59" t="s">
        <v>1879</v>
      </c>
      <c r="H161" s="80" t="s">
        <v>1867</v>
      </c>
      <c r="I161" s="61"/>
      <c r="J161" s="61"/>
      <c r="K161" s="62"/>
    </row>
    <row r="162">
      <c r="A162" s="68"/>
      <c r="B162" s="78" t="s">
        <v>1868</v>
      </c>
      <c r="C162" s="78" t="s">
        <v>1869</v>
      </c>
      <c r="D162" s="81" t="s">
        <v>1870</v>
      </c>
      <c r="E162" s="78" t="s">
        <v>1871</v>
      </c>
      <c r="G162" s="68"/>
      <c r="H162" s="78" t="s">
        <v>1868</v>
      </c>
      <c r="I162" s="78" t="s">
        <v>1869</v>
      </c>
      <c r="J162" s="81" t="s">
        <v>1870</v>
      </c>
      <c r="K162" s="78" t="s">
        <v>1871</v>
      </c>
    </row>
    <row r="163">
      <c r="A163" s="76">
        <v>1.0</v>
      </c>
      <c r="B163" s="76">
        <v>2.0</v>
      </c>
      <c r="C163" s="76">
        <v>3.0</v>
      </c>
      <c r="D163" s="76">
        <v>4.0</v>
      </c>
      <c r="E163" s="76">
        <v>5.0</v>
      </c>
      <c r="G163" s="76">
        <v>1.0</v>
      </c>
      <c r="H163" s="76">
        <v>2.0</v>
      </c>
      <c r="I163" s="76">
        <v>3.0</v>
      </c>
      <c r="J163" s="76">
        <v>4.0</v>
      </c>
      <c r="K163" s="76">
        <v>5.0</v>
      </c>
    </row>
    <row r="164">
      <c r="A164" s="71">
        <f>COUNTIFS('Реестр'!$B$2:$B1000,"&lt;&gt;"&amp;"",'Реестр'!$B$2:$B1000,$H$38)</f>
        <v>41</v>
      </c>
      <c r="B164" s="71">
        <f>COUNTIFS('Реестр'!$B$2:$B1000,"&lt;&gt;"&amp;"",'Реестр'!$F$2:$F1000,"="&amp;"1",'Реестр'!$B$2:$B1000,$H$38)</f>
        <v>10</v>
      </c>
      <c r="C164" s="71">
        <f>COUNTIFS('Реестр'!$B$2:$B1000,"&lt;&gt;"&amp;"",'Реестр'!$F$2:$F1000,"="&amp;"2",'Реестр'!$B$2:$B1000,$H$38)</f>
        <v>8</v>
      </c>
      <c r="D164" s="71">
        <f>COUNTIFS('Реестр'!$B$2:$B1000,"&lt;&gt;"&amp;"",'Реестр'!$F$2:$F1000,"="&amp;"3",'Реестр'!$B$2:$B1000,$H$38)</f>
        <v>1</v>
      </c>
      <c r="E164" s="71">
        <f>COUNTIFS('Реестр'!$B$2:$B1000,"&lt;&gt;"&amp;"",'Реестр'!$F$2:$F1000,"="&amp;"",'Реестр'!$B$2:$B1000,$H$38)</f>
        <v>22</v>
      </c>
      <c r="G164" s="71">
        <f>COUNTIFS('Реестр'!$B$2:$B1000,"&lt;&gt;"&amp;"",'Реестр'!$P$2:$P1000,"="&amp;"В работе",'Реестр'!$B$2:$B1000,$H$38)+COUNTIFS('Реестр'!$B$2:$B1000,"&lt;&gt;"&amp;"",'Реестр'!$P$2:$P1000,"="&amp;"Ожидается представление информации",'Реестр'!$B$2:$B1000,$H$38)+COUNTIFS('Реестр'!$B$2:$B1000,"&lt;&gt;"&amp;"",'Реестр'!$P$2:$P1000,"="&amp;"Ожидает проверки",'Реестр'!$B$2:$B1000,$H$38)</f>
        <v>14</v>
      </c>
      <c r="H164" s="71">
        <f>COUNTIFS('Реестр'!$B$2:$B1000,"&lt;&gt;"&amp;"",'Реестр'!$P$2:$P1000,"="&amp;"В работе",'Реестр'!$B$2:$B1000,$H$38,'Реестр'!$F$2:$F1000,"="&amp;"1")+COUNTIFS('Реестр'!$B$2:$B1000,"&lt;&gt;"&amp;"",'Реестр'!$P$2:$P1000,"="&amp;"Ожидается представление информации",'Реестр'!$B$2:$B1000,$H$38,'Реестр'!$F$2:$F1000,"="&amp;"1")+COUNTIFS('Реестр'!$B$2:$B1000,"&lt;&gt;"&amp;"",'Реестр'!$P$2:$P1000,"="&amp;"Ожидает проверки",'Реестр'!$B$2:$B1000,$H$38,'Реестр'!$F$2:$F1000,"="&amp;"1")</f>
        <v>6</v>
      </c>
      <c r="I164" s="71">
        <f>COUNTIFS('Реестр'!$B$2:$B1000,"&lt;&gt;"&amp;"",'Реестр'!$P$2:$P1000,"="&amp;"В работе",'Реестр'!$B$2:$B1000,$H$38,'Реестр'!$F$2:$F1000,"="&amp;"2")+COUNTIFS('Реестр'!$B$2:$B1000,"&lt;&gt;"&amp;"",'Реестр'!$P$2:$P1000,"="&amp;"Ожидается представление информации",'Реестр'!$B$2:$B1000,$H$38,'Реестр'!$F$2:$F1000,"="&amp;"2")+COUNTIFS('Реестр'!$B$2:$B1000,"&lt;&gt;"&amp;"",'Реестр'!$P$2:$P1000,"="&amp;"Ожидает проверки",'Реестр'!$B$2:$B1000,$H$38,'Реестр'!$F$2:$F1000,"="&amp;"2")</f>
        <v>7</v>
      </c>
      <c r="J164" s="71">
        <f>COUNTIFS('Реестр'!$B$2:$B1000,"&lt;&gt;"&amp;"",'Реестр'!$P$2:$P1000,"="&amp;"В работе",'Реестр'!$B$2:$B1000,$H$38,'Реестр'!$F$2:$F1000,"="&amp;"3")+COUNTIFS('Реестр'!$B$2:$B1000,"&lt;&gt;"&amp;"",'Реестр'!$P$2:$P1000,"="&amp;"Ожидается представление информации",'Реестр'!$B$2:$B1000,$H$38,'Реестр'!$F$2:$F1000,"="&amp;"3")+COUNTIFS('Реестр'!$B$2:$B1000,"&lt;&gt;"&amp;"",'Реестр'!$P$2:$P1000,"="&amp;"Ожидает проверки",'Реестр'!$B$2:$B1000,$H$38,'Реестр'!$F$2:$F1000,"="&amp;"3")</f>
        <v>1</v>
      </c>
      <c r="K164" s="71">
        <f>COUNTIFS('Реестр'!$B$2:$B1000,"&lt;&gt;"&amp;"",'Реестр'!$P$2:$P1000,"="&amp;"В работе",'Реестр'!$B$2:$B1000,$H$38,'Реестр'!$F$2:$F1000,"="&amp;"")+COUNTIFS('Реестр'!$B$2:$B1000,"&lt;&gt;"&amp;"",'Реестр'!$P$2:$P1000,"="&amp;"Ожидается представление информации",'Реестр'!$B$2:$B1000,$H$38,'Реестр'!$F$2:$F1000,"="&amp;"")+COUNTIFS('Реестр'!$B$2:$B1000,"&lt;&gt;"&amp;"",'Реестр'!$P$2:$P1000,"="&amp;"Ожидает проверки",'Реестр'!$B$2:$B1000,$H$38,'Реестр'!$F$2:$F1000,"="&amp;"")</f>
        <v>0</v>
      </c>
    </row>
    <row r="168">
      <c r="A168" s="57" t="s">
        <v>1898</v>
      </c>
    </row>
    <row r="169">
      <c r="A169" s="57"/>
      <c r="B169" s="57"/>
      <c r="C169" s="57"/>
      <c r="D169" s="57"/>
      <c r="E169" s="57"/>
      <c r="F169" s="57"/>
      <c r="G169" s="57"/>
      <c r="H169" s="86"/>
      <c r="I169" s="86"/>
      <c r="J169" s="86"/>
      <c r="K169" s="86"/>
      <c r="L169" s="86"/>
    </row>
    <row r="170">
      <c r="A170" s="59" t="s">
        <v>1860</v>
      </c>
      <c r="B170" s="60" t="s">
        <v>1874</v>
      </c>
      <c r="C170" s="61"/>
      <c r="D170" s="61"/>
      <c r="E170" s="61"/>
      <c r="F170" s="61"/>
      <c r="G170" s="61"/>
      <c r="H170" s="62"/>
      <c r="I170" s="80" t="s">
        <v>1875</v>
      </c>
      <c r="J170" s="61"/>
      <c r="K170" s="61"/>
      <c r="L170" s="61"/>
      <c r="M170" s="62"/>
    </row>
    <row r="171">
      <c r="A171" s="68"/>
      <c r="B171" s="87" t="s">
        <v>1853</v>
      </c>
      <c r="C171" s="88" t="s">
        <v>71</v>
      </c>
      <c r="D171" s="88" t="s">
        <v>60</v>
      </c>
      <c r="E171" s="88" t="s">
        <v>83</v>
      </c>
      <c r="F171" s="87" t="s">
        <v>64</v>
      </c>
      <c r="G171" s="87" t="s">
        <v>6</v>
      </c>
      <c r="H171" s="87" t="s">
        <v>2</v>
      </c>
      <c r="I171" s="87" t="s">
        <v>1876</v>
      </c>
      <c r="J171" s="87" t="s">
        <v>84</v>
      </c>
      <c r="K171" s="87" t="s">
        <v>132</v>
      </c>
      <c r="L171" s="87" t="s">
        <v>251</v>
      </c>
      <c r="M171" s="87" t="s">
        <v>127</v>
      </c>
    </row>
    <row r="172">
      <c r="A172" s="76">
        <v>1.0</v>
      </c>
      <c r="B172" s="69">
        <v>2.0</v>
      </c>
      <c r="C172" s="76">
        <v>3.0</v>
      </c>
      <c r="D172" s="69">
        <v>4.0</v>
      </c>
      <c r="E172" s="76">
        <v>5.0</v>
      </c>
      <c r="F172" s="69">
        <v>6.0</v>
      </c>
      <c r="G172" s="76">
        <v>7.0</v>
      </c>
      <c r="H172" s="69">
        <v>8.0</v>
      </c>
      <c r="I172" s="76">
        <v>9.0</v>
      </c>
      <c r="J172" s="69">
        <v>10.0</v>
      </c>
      <c r="K172" s="76">
        <v>11.0</v>
      </c>
      <c r="L172" s="69">
        <v>12.0</v>
      </c>
      <c r="M172" s="76">
        <v>13.0</v>
      </c>
    </row>
    <row r="173">
      <c r="A173" s="71">
        <f>COUNTIFS('Реестр'!$B$2:$B1000,"&lt;&gt;"&amp;"",'Реестр'!$B$2:$B1000,$I$38)</f>
        <v>42</v>
      </c>
      <c r="B173" s="71">
        <f>COUNTIFS('Реестр'!$B$2:$B1000,"&lt;&gt;"&amp;"",'Реестр'!$B$2:$B1000,$I$38,'Реестр'!$P$2:$P1000,"="&amp;"Выполнено")</f>
        <v>6</v>
      </c>
      <c r="C173" s="71">
        <f>COUNTIFS('Реестр'!$B$2:$B1000,"&lt;&gt;"&amp;"",'Реестр'!$B$2:$B1000,$I$38,'Реестр'!$P$2:$P1000,"="&amp;"В работе")</f>
        <v>17</v>
      </c>
      <c r="D173" s="71">
        <f>COUNTIFS('Реестр'!$B$2:$B1000,"&lt;&gt;"&amp;"",'Реестр'!$B$2:$B1000,$I$38,'Реестр'!$P$2:$P1000,D171)</f>
        <v>16</v>
      </c>
      <c r="E173" s="71">
        <f>COUNTIFS('Реестр'!$B$2:$B1000,"&lt;&gt;"&amp;"",'Реестр'!$B$2:$B1000,$I$38,'Реестр'!$P$2:$P1000,E171)</f>
        <v>1</v>
      </c>
      <c r="F173" s="71">
        <f>COUNTIFS('Реестр'!$B$2:$B1000,"&lt;&gt;"&amp;"",'Реестр'!$B$2:$B1000,$I$38,'Реестр'!$P$2:$P1000,F171)</f>
        <v>0</v>
      </c>
      <c r="G173" s="71">
        <f>COUNTIFS('Реестр'!$B$2:$B1000,"&lt;&gt;"&amp;"",'Реестр'!$B$2:$B1000,$I$38,'Реестр'!$P$2:$P1000,G171)</f>
        <v>2</v>
      </c>
      <c r="H173" s="71">
        <f>COUNTIFS('Реестр'!$B$2:$B1000,"&lt;&gt;"&amp;"",'Реестр'!$B$2:$B1000,$I$38,'Реестр'!$P$2:$P1000,H171)</f>
        <v>0</v>
      </c>
      <c r="I173" s="71">
        <f>COUNTIFS('Реестр'!$B$2:$B1000,"&lt;&gt;"&amp;"",'Реестр'!$B$2:$B1000,$I$38,'Реестр'!$Q$2:$Q1000,"="&amp;"Ожидается представление информации")</f>
        <v>9</v>
      </c>
      <c r="J173" s="71">
        <f>COUNTIFS('Реестр'!$B$2:$B1000,"&lt;&gt;"&amp;"",'Реестр'!$B$2:$B1000,$I$38,'Реестр'!$Q$2:$Q1000,"="&amp;"Выполнено/ожидает проверки")</f>
        <v>7</v>
      </c>
      <c r="K173" s="71">
        <f>COUNTIFS('Реестр'!$B$2:$B1000,"&lt;&gt;"&amp;"",'Реестр'!$B$2:$B1000,$I$38,'Реестр'!$Q$2:$Q1000,"="&amp;"На проверке")</f>
        <v>0</v>
      </c>
      <c r="L173" s="71">
        <f>COUNTIFS('Реестр'!$B$2:$B1000,"&lt;&gt;"&amp;"",'Реестр'!$B$2:$B1000,$I$38,'Реестр'!$Q$2:$Q1000,"="&amp;"Не согласен с решением")</f>
        <v>0</v>
      </c>
      <c r="M173" s="71">
        <f>COUNTIFS('Реестр'!$B$2:$B1000,"&lt;&gt;"&amp;"",'Реестр'!$B$2:$B1000,$I$38,'Реестр'!$Q$2:$Q1000,"="&amp;"Не проверено")</f>
        <v>0</v>
      </c>
    </row>
    <row r="174">
      <c r="E174" s="89"/>
      <c r="H174" s="84"/>
      <c r="I174" s="84"/>
      <c r="J174" s="84"/>
      <c r="K174" s="84"/>
    </row>
    <row r="175">
      <c r="A175" s="90" t="s">
        <v>1899</v>
      </c>
      <c r="F175" s="57"/>
      <c r="G175" s="90" t="s">
        <v>1900</v>
      </c>
      <c r="L175" s="57"/>
    </row>
    <row r="177">
      <c r="A177" s="59" t="s">
        <v>1879</v>
      </c>
      <c r="B177" s="80" t="s">
        <v>1867</v>
      </c>
      <c r="C177" s="61"/>
      <c r="D177" s="61"/>
      <c r="E177" s="62"/>
      <c r="G177" s="59" t="s">
        <v>1879</v>
      </c>
      <c r="H177" s="80" t="s">
        <v>1867</v>
      </c>
      <c r="I177" s="61"/>
      <c r="J177" s="61"/>
      <c r="K177" s="62"/>
    </row>
    <row r="178">
      <c r="A178" s="68"/>
      <c r="B178" s="78" t="s">
        <v>1868</v>
      </c>
      <c r="C178" s="78" t="s">
        <v>1869</v>
      </c>
      <c r="D178" s="81" t="s">
        <v>1870</v>
      </c>
      <c r="E178" s="78" t="s">
        <v>1871</v>
      </c>
      <c r="G178" s="68"/>
      <c r="H178" s="78" t="s">
        <v>1868</v>
      </c>
      <c r="I178" s="78" t="s">
        <v>1869</v>
      </c>
      <c r="J178" s="81" t="s">
        <v>1870</v>
      </c>
      <c r="K178" s="78" t="s">
        <v>1871</v>
      </c>
    </row>
    <row r="179">
      <c r="A179" s="76">
        <v>1.0</v>
      </c>
      <c r="B179" s="76">
        <v>2.0</v>
      </c>
      <c r="C179" s="76">
        <v>3.0</v>
      </c>
      <c r="D179" s="76">
        <v>4.0</v>
      </c>
      <c r="E179" s="76">
        <v>5.0</v>
      </c>
      <c r="G179" s="76">
        <v>1.0</v>
      </c>
      <c r="H179" s="76">
        <v>2.0</v>
      </c>
      <c r="I179" s="76">
        <v>3.0</v>
      </c>
      <c r="J179" s="76">
        <v>4.0</v>
      </c>
      <c r="K179" s="76">
        <v>5.0</v>
      </c>
    </row>
    <row r="180">
      <c r="A180" s="71">
        <f>COUNTIFS('Реестр'!$B$2:$B1000,"&lt;&gt;"&amp;"",'Реестр'!$B$2:$B1000,$I$38)</f>
        <v>42</v>
      </c>
      <c r="B180" s="71">
        <f>COUNTIFS('Реестр'!$B$2:$B1000,"&lt;&gt;"&amp;"",'Реестр'!$F$2:$F1000,"="&amp;"1",'Реестр'!$B$2:$B1000,$I$38)</f>
        <v>10</v>
      </c>
      <c r="C180" s="71">
        <f>COUNTIFS('Реестр'!$B$2:$B1000,"&lt;&gt;"&amp;"",'Реестр'!$F$2:$F1000,"="&amp;"2",'Реестр'!$B$2:$B1000,$I$38)</f>
        <v>17</v>
      </c>
      <c r="D180" s="71">
        <f>COUNTIFS('Реестр'!$B$2:$B1000,"&lt;&gt;"&amp;"",'Реестр'!$F$2:$F1000,"="&amp;"3",'Реестр'!$B$2:$B1000,$I$38)</f>
        <v>8</v>
      </c>
      <c r="E180" s="71">
        <f>COUNTIFS('Реестр'!$B$2:$B1000,"&lt;&gt;"&amp;"",'Реестр'!$F$2:$F1000,"="&amp;"",'Реестр'!$B$2:$B1000,$I$38)</f>
        <v>7</v>
      </c>
      <c r="G180" s="71">
        <f>COUNTIFS('Реестр'!$B$2:$B1000,"&lt;&gt;"&amp;"",'Реестр'!$P$2:$P1000,"="&amp;"В работе",'Реестр'!$B$2:$B1000,$I$38)+COUNTIFS('Реестр'!$B$2:$B1000,"&lt;&gt;"&amp;"",'Реестр'!$P$2:$P1000,"="&amp;"Ожидается представление информации",'Реестр'!$B$2:$B1000,$I$38)+COUNTIFS('Реестр'!$B$2:$B1000,"&lt;&gt;"&amp;"",'Реестр'!$P$2:$P1000,"="&amp;"Ожидает проверки",'Реестр'!$B$2:$B1000,$I$38)</f>
        <v>34</v>
      </c>
      <c r="H180" s="71">
        <f>COUNTIFS('Реестр'!$B$2:$B1000,"&lt;&gt;"&amp;"",'Реестр'!$P$2:$P1000,"="&amp;"В работе",'Реестр'!$B$2:$B1000,$I$38,'Реестр'!$F$2:$F1000,"="&amp;"1")+COUNTIFS('Реестр'!$B$2:$B1000,"&lt;&gt;"&amp;"",'Реестр'!$P$2:$P1000,"="&amp;"Ожидается представление информации",'Реестр'!$B$2:$B1000,$I$38,'Реестр'!$F$2:$F1000,"="&amp;"1")+COUNTIFS('Реестр'!$B$2:$B1000,"&lt;&gt;"&amp;"",'Реестр'!$P$2:$P1000,"="&amp;"Ожидает проверки",'Реестр'!$B$2:$B1000,$I$38,'Реестр'!$F$2:$F1000,"="&amp;"1")</f>
        <v>10</v>
      </c>
      <c r="I180" s="71">
        <f>COUNTIFS('Реестр'!$B$2:$B1000,"&lt;&gt;"&amp;"",'Реестр'!$P$2:$P1000,"="&amp;"В работе",'Реестр'!$B$2:$B1000,$I$38,'Реестр'!$F$2:$F1000,"="&amp;"2")+COUNTIFS('Реестр'!$B$2:$B1000,"&lt;&gt;"&amp;"",'Реестр'!$P$2:$P1000,"="&amp;"Ожидается представление информации",'Реестр'!$B$2:$B1000,$I$38,'Реестр'!$F$2:$F1000,"="&amp;"2")+COUNTIFS('Реестр'!$B$2:$B1000,"&lt;&gt;"&amp;"",'Реестр'!$P$2:$P1000,"="&amp;"Ожидает проверки",'Реестр'!$B$2:$B1000,$I$38,'Реестр'!$F$2:$F1000,"="&amp;"2")</f>
        <v>15</v>
      </c>
      <c r="J180" s="71">
        <f>COUNTIFS('Реестр'!$B$2:$B1000,"&lt;&gt;"&amp;"",'Реестр'!$P$2:$P1000,"="&amp;"В работе",'Реестр'!$B$2:$B1000,$I$38,'Реестр'!$F$2:$F1000,"="&amp;"3")+COUNTIFS('Реестр'!$B$2:$B1000,"&lt;&gt;"&amp;"",'Реестр'!$P$2:$P1000,"="&amp;"Ожидается представление информации",'Реестр'!$B$2:$B1000,$I$38,'Реестр'!$F$2:$F1000,"="&amp;"3")+COUNTIFS('Реестр'!$B$2:$B1000,"&lt;&gt;"&amp;"",'Реестр'!$P$2:$P1000,"="&amp;"Ожидает проверки",'Реестр'!$B$2:$B1000,$I$38,'Реестр'!$F$2:$F1000,"="&amp;"3")</f>
        <v>8</v>
      </c>
      <c r="K180" s="71">
        <f>COUNTIFS('Реестр'!$B$2:$B1000,"&lt;&gt;"&amp;"",'Реестр'!$P$2:$P1000,"="&amp;"В работе",'Реестр'!$B$2:$B1000,$I$38,'Реестр'!$F$2:$F1000,"="&amp;"")+COUNTIFS('Реестр'!$B$2:$B1000,"&lt;&gt;"&amp;"",'Реестр'!$P$2:$P1000,"="&amp;"Ожидается представление информации",'Реестр'!$B$2:$B1000,$I$38,'Реестр'!$F$2:$F1000,"="&amp;"")+COUNTIFS('Реестр'!$B$2:$B1000,"&lt;&gt;"&amp;"",'Реестр'!$P$2:$P1000,"="&amp;"Ожидает проверки",'Реестр'!$B$2:$B1000,$I$38,'Реестр'!$F$2:$F1000,"="&amp;"")</f>
        <v>1</v>
      </c>
    </row>
    <row r="184">
      <c r="A184" s="57" t="s">
        <v>1901</v>
      </c>
    </row>
    <row r="185">
      <c r="A185" s="57"/>
      <c r="B185" s="57"/>
      <c r="C185" s="57"/>
      <c r="D185" s="57"/>
      <c r="E185" s="57"/>
      <c r="F185" s="57"/>
      <c r="G185" s="57"/>
      <c r="H185" s="86"/>
      <c r="I185" s="86"/>
      <c r="J185" s="86"/>
      <c r="K185" s="86"/>
      <c r="L185" s="86"/>
    </row>
    <row r="186">
      <c r="A186" s="59" t="s">
        <v>1860</v>
      </c>
      <c r="B186" s="60" t="s">
        <v>1874</v>
      </c>
      <c r="C186" s="61"/>
      <c r="D186" s="61"/>
      <c r="E186" s="61"/>
      <c r="F186" s="61"/>
      <c r="G186" s="61"/>
      <c r="H186" s="62"/>
      <c r="I186" s="80" t="s">
        <v>1875</v>
      </c>
      <c r="J186" s="61"/>
      <c r="K186" s="61"/>
      <c r="L186" s="61"/>
      <c r="M186" s="62"/>
    </row>
    <row r="187">
      <c r="A187" s="68"/>
      <c r="B187" s="87" t="s">
        <v>1853</v>
      </c>
      <c r="C187" s="88" t="s">
        <v>71</v>
      </c>
      <c r="D187" s="88" t="s">
        <v>60</v>
      </c>
      <c r="E187" s="88" t="s">
        <v>83</v>
      </c>
      <c r="F187" s="87" t="s">
        <v>64</v>
      </c>
      <c r="G187" s="87" t="s">
        <v>6</v>
      </c>
      <c r="H187" s="87" t="s">
        <v>2</v>
      </c>
      <c r="I187" s="87" t="s">
        <v>1876</v>
      </c>
      <c r="J187" s="87" t="s">
        <v>84</v>
      </c>
      <c r="K187" s="87" t="s">
        <v>132</v>
      </c>
      <c r="L187" s="87" t="s">
        <v>251</v>
      </c>
      <c r="M187" s="87" t="s">
        <v>127</v>
      </c>
    </row>
    <row r="188">
      <c r="A188" s="76">
        <v>1.0</v>
      </c>
      <c r="B188" s="69">
        <v>2.0</v>
      </c>
      <c r="C188" s="76">
        <v>3.0</v>
      </c>
      <c r="D188" s="69">
        <v>4.0</v>
      </c>
      <c r="E188" s="76">
        <v>5.0</v>
      </c>
      <c r="F188" s="69">
        <v>6.0</v>
      </c>
      <c r="G188" s="76">
        <v>7.0</v>
      </c>
      <c r="H188" s="69">
        <v>8.0</v>
      </c>
      <c r="I188" s="76">
        <v>9.0</v>
      </c>
      <c r="J188" s="69">
        <v>10.0</v>
      </c>
      <c r="K188" s="76">
        <v>11.0</v>
      </c>
      <c r="L188" s="69">
        <v>12.0</v>
      </c>
      <c r="M188" s="76">
        <v>13.0</v>
      </c>
    </row>
    <row r="189">
      <c r="A189" s="71">
        <f>COUNTIFS('Реестр'!$B$2:$B1000,"&lt;&gt;"&amp;"",'Реестр'!$B$2:$B1000,$J$38)</f>
        <v>41</v>
      </c>
      <c r="B189" s="71">
        <f>COUNTIFS('Реестр'!$B$2:$B1000,"&lt;&gt;"&amp;"",'Реестр'!$B$2:$B1000,$J$38,'Реестр'!$P$2:$P1000,"="&amp;"Выполнено")</f>
        <v>21</v>
      </c>
      <c r="C189" s="71">
        <f>COUNTIFS('Реестр'!$B$2:$B1000,"&lt;&gt;"&amp;"",'Реестр'!$B$2:$B1000,$J$38,'Реестр'!$P$2:$P1000,"="&amp;"В работе")</f>
        <v>9</v>
      </c>
      <c r="D189" s="71">
        <f>COUNTIFS('Реестр'!$B$2:$B1000,"&lt;&gt;"&amp;"",'Реестр'!$B$2:$B1000,$J$38,'Реестр'!$P$2:$P1000,D187)</f>
        <v>9</v>
      </c>
      <c r="E189" s="71">
        <f>COUNTIFS('Реестр'!$B$2:$B1000,"&lt;&gt;"&amp;"",'Реестр'!$B$2:$B1000,$J$38,'Реестр'!$P$2:$P1000,E187)</f>
        <v>0</v>
      </c>
      <c r="F189" s="71">
        <f>COUNTIFS('Реестр'!$B$2:$B1000,"&lt;&gt;"&amp;"",'Реестр'!$B$2:$B1000,$J$38,'Реестр'!$P$2:$P1000,F187)</f>
        <v>1</v>
      </c>
      <c r="G189" s="71">
        <f>COUNTIFS('Реестр'!$B$2:$B1000,"&lt;&gt;"&amp;"",'Реестр'!$B$2:$B1000,$J$38,'Реестр'!$P$2:$P1000,G187)</f>
        <v>1</v>
      </c>
      <c r="H189" s="71">
        <f>COUNTIFS('Реестр'!$B$2:$B1000,"&lt;&gt;"&amp;"",'Реестр'!$B$2:$B1000,$J$38,'Реестр'!$P$2:$P1000,H187)</f>
        <v>0</v>
      </c>
      <c r="I189" s="71">
        <f>COUNTIFS('Реестр'!$B$2:$B1000,"&lt;&gt;"&amp;"",'Реестр'!$B$2:$B1000,$J$38,'Реестр'!$Q$2:$Q1000,"="&amp;"Ожидается представление информации")</f>
        <v>4</v>
      </c>
      <c r="J189" s="71">
        <f>COUNTIFS('Реестр'!$B$2:$B1000,"&lt;&gt;"&amp;"",'Реестр'!$B$2:$B1000,$J$38,'Реестр'!$Q$2:$Q1000,"="&amp;"Выполнено/ожидает проверки")</f>
        <v>22</v>
      </c>
      <c r="K189" s="71">
        <f>COUNTIFS('Реестр'!$B$2:$B1000,"&lt;&gt;"&amp;"",'Реестр'!$B$2:$B1000,$J$38,'Реестр'!$Q$2:$Q1000,"="&amp;"На проверке")</f>
        <v>0</v>
      </c>
      <c r="L189" s="71">
        <f>COUNTIFS('Реестр'!$B$2:$B1000,"&lt;&gt;"&amp;"",'Реестр'!$B$2:$B1000,$J$38,'Реестр'!$Q$2:$Q1000,"="&amp;"Не согласен с решением")</f>
        <v>0</v>
      </c>
      <c r="M189" s="71">
        <f>COUNTIFS('Реестр'!$B$2:$B1000,"&lt;&gt;"&amp;"",'Реестр'!$B$2:$B1000,$J$38,'Реестр'!$Q$2:$Q1000,"="&amp;"Не проверено")</f>
        <v>0</v>
      </c>
    </row>
    <row r="190">
      <c r="E190" s="89"/>
      <c r="H190" s="84"/>
      <c r="I190" s="84"/>
      <c r="J190" s="84"/>
      <c r="K190" s="84"/>
    </row>
    <row r="191">
      <c r="A191" s="90" t="s">
        <v>1902</v>
      </c>
      <c r="F191" s="57"/>
      <c r="G191" s="90" t="s">
        <v>1903</v>
      </c>
      <c r="L191" s="57"/>
    </row>
    <row r="193">
      <c r="A193" s="59" t="s">
        <v>1879</v>
      </c>
      <c r="B193" s="80" t="s">
        <v>1867</v>
      </c>
      <c r="C193" s="61"/>
      <c r="D193" s="61"/>
      <c r="E193" s="62"/>
      <c r="G193" s="59" t="s">
        <v>1879</v>
      </c>
      <c r="H193" s="80" t="s">
        <v>1867</v>
      </c>
      <c r="I193" s="61"/>
      <c r="J193" s="61"/>
      <c r="K193" s="62"/>
    </row>
    <row r="194">
      <c r="A194" s="68"/>
      <c r="B194" s="78" t="s">
        <v>1868</v>
      </c>
      <c r="C194" s="78" t="s">
        <v>1869</v>
      </c>
      <c r="D194" s="81" t="s">
        <v>1870</v>
      </c>
      <c r="E194" s="78" t="s">
        <v>1871</v>
      </c>
      <c r="G194" s="68"/>
      <c r="H194" s="78" t="s">
        <v>1868</v>
      </c>
      <c r="I194" s="78" t="s">
        <v>1869</v>
      </c>
      <c r="J194" s="81" t="s">
        <v>1870</v>
      </c>
      <c r="K194" s="78" t="s">
        <v>1871</v>
      </c>
    </row>
    <row r="195">
      <c r="A195" s="76">
        <v>1.0</v>
      </c>
      <c r="B195" s="76">
        <v>2.0</v>
      </c>
      <c r="C195" s="76">
        <v>3.0</v>
      </c>
      <c r="D195" s="76">
        <v>4.0</v>
      </c>
      <c r="E195" s="76">
        <v>5.0</v>
      </c>
      <c r="G195" s="76">
        <v>1.0</v>
      </c>
      <c r="H195" s="76">
        <v>2.0</v>
      </c>
      <c r="I195" s="76">
        <v>3.0</v>
      </c>
      <c r="J195" s="76">
        <v>4.0</v>
      </c>
      <c r="K195" s="76">
        <v>5.0</v>
      </c>
    </row>
    <row r="196">
      <c r="A196" s="71">
        <f>COUNTIFS('Реестр'!$B$2:$B1000,"&lt;&gt;"&amp;"",'Реестр'!$B$2:$B1000,$J$38)</f>
        <v>41</v>
      </c>
      <c r="B196" s="71">
        <f>COUNTIFS('Реестр'!$B$2:$B1000,"&lt;&gt;"&amp;"",'Реестр'!$F$2:$F1000,"="&amp;"1",'Реестр'!$B$2:$B1000,$J$38)</f>
        <v>5</v>
      </c>
      <c r="C196" s="71">
        <f>COUNTIFS('Реестр'!$B$2:$B1000,"&lt;&gt;"&amp;"",'Реестр'!$F$2:$F1000,"="&amp;"2",'Реестр'!$B$2:$B1000,$J$38)</f>
        <v>14</v>
      </c>
      <c r="D196" s="71">
        <f>COUNTIFS('Реестр'!$B$2:$B1000,"&lt;&gt;"&amp;"",'Реестр'!$F$2:$F1000,"="&amp;"3",'Реестр'!$B$2:$B1000,$J$38)</f>
        <v>2</v>
      </c>
      <c r="E196" s="71">
        <f>COUNTIFS('Реестр'!$B$2:$B1000,"&lt;&gt;"&amp;"",'Реестр'!$F$2:$F1000,"="&amp;"",'Реестр'!$B$2:$B1000,$J$38)</f>
        <v>20</v>
      </c>
      <c r="G196" s="71">
        <f>COUNTIFS('Реестр'!$B$2:$B1000,"&lt;&gt;"&amp;"",'Реестр'!$P$2:$P1000,"="&amp;"В работе",'Реестр'!$B$2:$B1000,$J$38)+COUNTIFS('Реестр'!$B$2:$B1000,"&lt;&gt;"&amp;"",'Реестр'!$P$2:$P1000,"="&amp;"Ожидается представление информации",'Реестр'!$B$2:$B1000,$J$38)+COUNTIFS('Реестр'!$B$2:$B1000,"&lt;&gt;"&amp;"",'Реестр'!$P$2:$P1000,"="&amp;"Ожидает проверки",'Реестр'!$B$2:$B1000,$J$38)</f>
        <v>18</v>
      </c>
      <c r="H196" s="71">
        <f>COUNTIFS('Реестр'!$B$2:$B1000,"&lt;&gt;"&amp;"",'Реестр'!$P$2:$P1000,"="&amp;"В работе",'Реестр'!$B$2:$B1000,$J$38,'Реестр'!$F$2:$F1000,"="&amp;"1")+COUNTIFS('Реестр'!$B$2:$B1000,"&lt;&gt;"&amp;"",'Реестр'!$P$2:$P1000,"="&amp;"Ожидается представление информации",'Реестр'!$B$2:$B1000,$J$38,'Реестр'!$F$2:$F1000,"="&amp;"1")+COUNTIFS('Реестр'!$B$2:$B1000,"&lt;&gt;"&amp;"",'Реестр'!$P$2:$P1000,"="&amp;"Ожидает проверки",'Реестр'!$B$2:$B1000,$J$38,'Реестр'!$F$2:$F1000,"="&amp;"1")</f>
        <v>5</v>
      </c>
      <c r="I196" s="71">
        <f>COUNTIFS('Реестр'!$B$2:$B1000,"&lt;&gt;"&amp;"",'Реестр'!$P$2:$P1000,"="&amp;"В работе",'Реестр'!$B$2:$B1000,$J$38,'Реестр'!$F$2:$F1000,"="&amp;"2")+COUNTIFS('Реестр'!$B$2:$B1000,"&lt;&gt;"&amp;"",'Реестр'!$P$2:$P1000,"="&amp;"Ожидается представление информации",'Реестр'!$B$2:$B1000,$J$38,'Реестр'!$F$2:$F1000,"="&amp;"2")+COUNTIFS('Реестр'!$B$2:$B1000,"&lt;&gt;"&amp;"",'Реестр'!$P$2:$P1000,"="&amp;"Ожидает проверки",'Реестр'!$B$2:$B1000,$J$38,'Реестр'!$F$2:$F1000,"="&amp;"2")</f>
        <v>11</v>
      </c>
      <c r="J196" s="71">
        <f>COUNTIFS('Реестр'!$B$2:$B1000,"&lt;&gt;"&amp;"",'Реестр'!$P$2:$P1000,"="&amp;"В работе",'Реестр'!$B$2:$B1000,$J$38,'Реестр'!$F$2:$F1000,"="&amp;"3")+COUNTIFS('Реестр'!$B$2:$B1000,"&lt;&gt;"&amp;"",'Реестр'!$P$2:$P1000,"="&amp;"Ожидается представление информации",'Реестр'!$B$2:$B1000,$J$38,'Реестр'!$F$2:$F1000,"="&amp;"3")+COUNTIFS('Реестр'!$B$2:$B1000,"&lt;&gt;"&amp;"",'Реестр'!$P$2:$P1000,"="&amp;"Ожидает проверки",'Реестр'!$B$2:$B1000,$J$38,'Реестр'!$F$2:$F1000,"="&amp;"3")</f>
        <v>2</v>
      </c>
      <c r="K196" s="71">
        <f>COUNTIFS('Реестр'!$B$2:$B1000,"&lt;&gt;"&amp;"",'Реестр'!$P$2:$P1000,"="&amp;"В работе",'Реестр'!$B$2:$B1000,$J$38,'Реестр'!$F$2:$F1000,"="&amp;"")+COUNTIFS('Реестр'!$B$2:$B1000,"&lt;&gt;"&amp;"",'Реестр'!$P$2:$P1000,"="&amp;"Ожидается представление информации",'Реестр'!$B$2:$B1000,$J$38,'Реестр'!$F$2:$F1000,"="&amp;"")+COUNTIFS('Реестр'!$B$2:$B1000,"&lt;&gt;"&amp;"",'Реестр'!$P$2:$P1000,"="&amp;"Ожидает проверки",'Реестр'!$B$2:$B1000,$J$38,'Реестр'!$F$2:$F1000,"="&amp;"")</f>
        <v>0</v>
      </c>
    </row>
    <row r="200">
      <c r="A200" s="57" t="s">
        <v>1904</v>
      </c>
    </row>
    <row r="201">
      <c r="A201" s="57"/>
      <c r="B201" s="57"/>
      <c r="C201" s="57"/>
      <c r="D201" s="57"/>
      <c r="E201" s="57"/>
      <c r="F201" s="57"/>
      <c r="G201" s="57"/>
      <c r="H201" s="86"/>
      <c r="I201" s="86"/>
      <c r="J201" s="86"/>
      <c r="K201" s="86"/>
      <c r="L201" s="86"/>
    </row>
    <row r="202">
      <c r="A202" s="59" t="s">
        <v>1860</v>
      </c>
      <c r="B202" s="60" t="s">
        <v>1874</v>
      </c>
      <c r="C202" s="61"/>
      <c r="D202" s="61"/>
      <c r="E202" s="61"/>
      <c r="F202" s="61"/>
      <c r="G202" s="61"/>
      <c r="H202" s="62"/>
      <c r="I202" s="80" t="s">
        <v>1875</v>
      </c>
      <c r="J202" s="61"/>
      <c r="K202" s="61"/>
      <c r="L202" s="61"/>
      <c r="M202" s="62"/>
    </row>
    <row r="203">
      <c r="A203" s="68"/>
      <c r="B203" s="87" t="s">
        <v>1853</v>
      </c>
      <c r="C203" s="88" t="s">
        <v>71</v>
      </c>
      <c r="D203" s="88" t="s">
        <v>60</v>
      </c>
      <c r="E203" s="88" t="s">
        <v>83</v>
      </c>
      <c r="F203" s="87" t="s">
        <v>64</v>
      </c>
      <c r="G203" s="87" t="s">
        <v>6</v>
      </c>
      <c r="H203" s="87" t="s">
        <v>2</v>
      </c>
      <c r="I203" s="87" t="s">
        <v>1876</v>
      </c>
      <c r="J203" s="87" t="s">
        <v>84</v>
      </c>
      <c r="K203" s="87" t="s">
        <v>132</v>
      </c>
      <c r="L203" s="87" t="s">
        <v>251</v>
      </c>
      <c r="M203" s="87" t="s">
        <v>127</v>
      </c>
    </row>
    <row r="204">
      <c r="A204" s="76">
        <v>1.0</v>
      </c>
      <c r="B204" s="69">
        <v>2.0</v>
      </c>
      <c r="C204" s="76">
        <v>3.0</v>
      </c>
      <c r="D204" s="69">
        <v>4.0</v>
      </c>
      <c r="E204" s="76">
        <v>5.0</v>
      </c>
      <c r="F204" s="69">
        <v>6.0</v>
      </c>
      <c r="G204" s="76">
        <v>7.0</v>
      </c>
      <c r="H204" s="69">
        <v>8.0</v>
      </c>
      <c r="I204" s="76">
        <v>9.0</v>
      </c>
      <c r="J204" s="69">
        <v>10.0</v>
      </c>
      <c r="K204" s="76">
        <v>11.0</v>
      </c>
      <c r="L204" s="69">
        <v>12.0</v>
      </c>
      <c r="M204" s="76">
        <v>13.0</v>
      </c>
    </row>
    <row r="205">
      <c r="A205" s="71">
        <f>COUNTIFS('Реестр'!$B$2:$B1000,"&lt;&gt;"&amp;"",'Реестр'!$B$2:$B1000,$K$38)</f>
        <v>24</v>
      </c>
      <c r="B205" s="71">
        <f>COUNTIFS('Реестр'!$B$2:$B1000,"&lt;&gt;"&amp;"",'Реестр'!$B$2:$B1000,$K$38,'Реестр'!$P$2:$P1000,"="&amp;"Выполнено")</f>
        <v>13</v>
      </c>
      <c r="C205" s="71">
        <f>COUNTIFS('Реестр'!$B$2:$B1000,"&lt;&gt;"&amp;"",'Реестр'!$B$2:$B1000,$K$38,'Реестр'!$P$2:$P1000,"="&amp;"В работе")</f>
        <v>5</v>
      </c>
      <c r="D205" s="71">
        <f>COUNTIFS('Реестр'!$B$2:$B1000,"&lt;&gt;"&amp;"",'Реестр'!$B$2:$B1000,$K$38,'Реестр'!$P$2:$P1000,D203)</f>
        <v>2</v>
      </c>
      <c r="E205" s="71">
        <f>COUNTIFS('Реестр'!$B$2:$B1000,"&lt;&gt;"&amp;"",'Реестр'!$B$2:$B1000,$K$38,'Реестр'!$P$2:$P1000,E203)</f>
        <v>4</v>
      </c>
      <c r="F205" s="71">
        <f>COUNTIFS('Реестр'!$B$2:$B1000,"&lt;&gt;"&amp;"",'Реестр'!$B$2:$B1000,$K$38,'Реестр'!$P$2:$P1000,F203)</f>
        <v>0</v>
      </c>
      <c r="G205" s="71">
        <f>COUNTIFS('Реестр'!$B$2:$B1000,"&lt;&gt;"&amp;"",'Реестр'!$B$2:$B1000,$K$38,'Реестр'!$P$2:$P1000,G203)</f>
        <v>0</v>
      </c>
      <c r="H205" s="71">
        <f>COUNTIFS('Реестр'!$B$2:$B1000,"&lt;&gt;"&amp;"",'Реестр'!$B$2:$B1000,$K$38,'Реестр'!$P$2:$P1000,H203)</f>
        <v>0</v>
      </c>
      <c r="I205" s="71">
        <f>COUNTIFS('Реестр'!$B$2:$B1000,"&lt;&gt;"&amp;"",'Реестр'!$B$2:$B1000,$K$38,'Реестр'!$Q$2:$Q1000,"="&amp;"Ожидается представление информации")</f>
        <v>1</v>
      </c>
      <c r="J205" s="71">
        <f>COUNTIFS('Реестр'!$B$2:$B1000,"&lt;&gt;"&amp;"",'Реестр'!$B$2:$B1000,$K$38,'Реестр'!$Q$2:$Q1000,"="&amp;"Выполнено/ожидает проверки")</f>
        <v>17</v>
      </c>
      <c r="K205" s="71">
        <f>COUNTIFS('Реестр'!$B$2:$B1000,"&lt;&gt;"&amp;"",'Реестр'!$B$2:$B1000,$K$38,'Реестр'!$Q$2:$Q1000,"="&amp;"На проверке")</f>
        <v>0</v>
      </c>
      <c r="L205" s="71">
        <f>COUNTIFS('Реестр'!$B$2:$B1000,"&lt;&gt;"&amp;"",'Реестр'!$B$2:$B1000,$K$38,'Реестр'!$Q$2:$Q1000,"="&amp;"Не согласен с решением")</f>
        <v>0</v>
      </c>
      <c r="M205" s="71">
        <f>COUNTIFS('Реестр'!$B$2:$B1000,"&lt;&gt;"&amp;"",'Реестр'!$B$2:$B1000,$K$38,'Реестр'!$Q$2:$Q1000,"="&amp;"Не проверено")</f>
        <v>0</v>
      </c>
    </row>
    <row r="206">
      <c r="E206" s="89"/>
      <c r="H206" s="84"/>
      <c r="I206" s="84"/>
      <c r="J206" s="84"/>
      <c r="K206" s="84"/>
    </row>
    <row r="207">
      <c r="A207" s="90" t="s">
        <v>1905</v>
      </c>
      <c r="F207" s="57"/>
      <c r="G207" s="90" t="s">
        <v>1906</v>
      </c>
      <c r="L207" s="57"/>
    </row>
    <row r="209">
      <c r="A209" s="59" t="s">
        <v>1879</v>
      </c>
      <c r="B209" s="80" t="s">
        <v>1867</v>
      </c>
      <c r="C209" s="61"/>
      <c r="D209" s="61"/>
      <c r="E209" s="62"/>
      <c r="G209" s="59" t="s">
        <v>1879</v>
      </c>
      <c r="H209" s="80" t="s">
        <v>1867</v>
      </c>
      <c r="I209" s="61"/>
      <c r="J209" s="61"/>
      <c r="K209" s="62"/>
    </row>
    <row r="210">
      <c r="A210" s="68"/>
      <c r="B210" s="78" t="s">
        <v>1868</v>
      </c>
      <c r="C210" s="78" t="s">
        <v>1869</v>
      </c>
      <c r="D210" s="81" t="s">
        <v>1870</v>
      </c>
      <c r="E210" s="78" t="s">
        <v>1871</v>
      </c>
      <c r="G210" s="68"/>
      <c r="H210" s="78" t="s">
        <v>1868</v>
      </c>
      <c r="I210" s="78" t="s">
        <v>1869</v>
      </c>
      <c r="J210" s="81" t="s">
        <v>1870</v>
      </c>
      <c r="K210" s="78" t="s">
        <v>1871</v>
      </c>
    </row>
    <row r="211">
      <c r="A211" s="76">
        <v>1.0</v>
      </c>
      <c r="B211" s="76">
        <v>2.0</v>
      </c>
      <c r="C211" s="76">
        <v>3.0</v>
      </c>
      <c r="D211" s="76">
        <v>4.0</v>
      </c>
      <c r="E211" s="76">
        <v>5.0</v>
      </c>
      <c r="G211" s="76">
        <v>1.0</v>
      </c>
      <c r="H211" s="76">
        <v>2.0</v>
      </c>
      <c r="I211" s="76">
        <v>3.0</v>
      </c>
      <c r="J211" s="76">
        <v>4.0</v>
      </c>
      <c r="K211" s="76">
        <v>5.0</v>
      </c>
    </row>
    <row r="212">
      <c r="A212" s="71">
        <f>COUNTIFS('Реестр'!$B$2:$B1000,"&lt;&gt;"&amp;"",'Реестр'!$B$2:$B1000,$K$38)</f>
        <v>24</v>
      </c>
      <c r="B212" s="71">
        <f>COUNTIFS('Реестр'!$B$2:$B1000,"&lt;&gt;"&amp;"",'Реестр'!$F$2:$F1000,"="&amp;"1",'Реестр'!$B$2:$B1000,$K$38)</f>
        <v>2</v>
      </c>
      <c r="C212" s="71">
        <f>COUNTIFS('Реестр'!$B$2:$B1000,"&lt;&gt;"&amp;"",'Реестр'!$F$2:$F1000,"="&amp;"2",'Реестр'!$B$2:$B1000,$K$38)</f>
        <v>8</v>
      </c>
      <c r="D212" s="71">
        <f>COUNTIFS('Реестр'!$B$2:$B1000,"&lt;&gt;"&amp;"",'Реестр'!$F$2:$F1000,"="&amp;"3",'Реестр'!$B$2:$B1000,$K$38)</f>
        <v>1</v>
      </c>
      <c r="E212" s="71">
        <f>COUNTIFS('Реестр'!$B$2:$B1000,"&lt;&gt;"&amp;"",'Реестр'!$F$2:$F1000,"="&amp;"",'Реестр'!$B$2:$B1000,$K$38)</f>
        <v>13</v>
      </c>
      <c r="G212" s="71">
        <f>COUNTIFS('Реестр'!$B$2:$B1000,"&lt;&gt;"&amp;"",'Реестр'!$P$2:$P1000,"="&amp;"В работе",'Реестр'!$B$2:$B1000,$K$38)+COUNTIFS('Реестр'!$B$2:$B1000,"&lt;&gt;"&amp;"",'Реестр'!$P$2:$P1000,"="&amp;"Ожидается представление информации",'Реестр'!$B$2:$B1000,$K$38)+COUNTIFS('Реестр'!$B$2:$B1000,"&lt;&gt;"&amp;"",'Реестр'!$P$2:$P1000,"="&amp;"Ожидает проверки",'Реестр'!$B$2:$B1000,$K$38)</f>
        <v>11</v>
      </c>
      <c r="H212" s="71">
        <f>COUNTIFS('Реестр'!$B$2:$B1000,"&lt;&gt;"&amp;"",'Реестр'!$P$2:$P1000,"="&amp;"В работе",'Реестр'!$B$2:$B1000,$K$38,'Реестр'!$F$2:$F1000,"="&amp;"1")+COUNTIFS('Реестр'!$B$2:$B1000,"&lt;&gt;"&amp;"",'Реестр'!$P$2:$P1000,"="&amp;"Ожидается представление информации",'Реестр'!$B$2:$B1000,$K$38,'Реестр'!$F$2:$F1000,"="&amp;"1")+COUNTIFS('Реестр'!$B$2:$B1000,"&lt;&gt;"&amp;"",'Реестр'!$P$2:$P1000,"="&amp;"Ожидает проверки",'Реестр'!$B$2:$B1000,$K$38,'Реестр'!$F$2:$F1000,"="&amp;"1")</f>
        <v>2</v>
      </c>
      <c r="I212" s="71">
        <f>COUNTIFS('Реестр'!$B$2:$B1000,"&lt;&gt;"&amp;"",'Реестр'!$P$2:$P1000,"="&amp;"В работе",'Реестр'!$B$2:$B1000,$K$38,'Реестр'!$F$2:$F1000,"="&amp;"2")+COUNTIFS('Реестр'!$B$2:$B1000,"&lt;&gt;"&amp;"",'Реестр'!$P$2:$P1000,"="&amp;"Ожидается представление информации",'Реестр'!$B$2:$B1000,$K$38,'Реестр'!$F$2:$F1000,"="&amp;"2")+COUNTIFS('Реестр'!$B$2:$B1000,"&lt;&gt;"&amp;"",'Реестр'!$P$2:$P1000,"="&amp;"Ожидает проверки",'Реестр'!$B$2:$B1000,$K$38,'Реестр'!$F$2:$F1000,"="&amp;"2")</f>
        <v>8</v>
      </c>
      <c r="J212" s="71">
        <f>COUNTIFS('Реестр'!$B$2:$B1000,"&lt;&gt;"&amp;"",'Реестр'!$P$2:$P1000,"="&amp;"В работе",'Реестр'!$B$2:$B1000,$K$38,'Реестр'!$F$2:$F1000,"="&amp;"3")+COUNTIFS('Реестр'!$B$2:$B1000,"&lt;&gt;"&amp;"",'Реестр'!$P$2:$P1000,"="&amp;"Ожидается представление информации",'Реестр'!$B$2:$B1000,$K$38,'Реестр'!$F$2:$F1000,"="&amp;"3")+COUNTIFS('Реестр'!$B$2:$B1000,"&lt;&gt;"&amp;"",'Реестр'!$P$2:$P1000,"="&amp;"Ожидает проверки",'Реестр'!$B$2:$B1000,$K$38,'Реестр'!$F$2:$F1000,"="&amp;"3")</f>
        <v>1</v>
      </c>
      <c r="K212" s="71">
        <f>COUNTIFS('Реестр'!$B$2:$B1000,"&lt;&gt;"&amp;"",'Реестр'!$P$2:$P1000,"="&amp;"В работе",'Реестр'!$B$2:$B1000,$K$38,'Реестр'!$F$2:$F1000,"="&amp;"")+COUNTIFS('Реестр'!$B$2:$B1000,"&lt;&gt;"&amp;"",'Реестр'!$P$2:$P1000,"="&amp;"Ожидается представление информации",'Реестр'!$B$2:$B1000,$K$38,'Реестр'!$F$2:$F1000,"="&amp;"")+COUNTIFS('Реестр'!$B$2:$B1000,"&lt;&gt;"&amp;"",'Реестр'!$P$2:$P1000,"="&amp;"Ожидает проверки",'Реестр'!$B$2:$B1000,$K$38,'Реестр'!$F$2:$F1000,"="&amp;"")</f>
        <v>0</v>
      </c>
    </row>
    <row r="216">
      <c r="A216" s="57" t="s">
        <v>1907</v>
      </c>
    </row>
    <row r="217">
      <c r="A217" s="57"/>
      <c r="B217" s="57"/>
      <c r="C217" s="57"/>
      <c r="D217" s="57"/>
      <c r="E217" s="57"/>
      <c r="F217" s="57"/>
      <c r="G217" s="57"/>
      <c r="H217" s="86"/>
      <c r="I217" s="86"/>
      <c r="J217" s="86"/>
      <c r="K217" s="86"/>
      <c r="L217" s="86"/>
    </row>
    <row r="218">
      <c r="A218" s="59" t="s">
        <v>1860</v>
      </c>
      <c r="B218" s="60" t="s">
        <v>1874</v>
      </c>
      <c r="C218" s="61"/>
      <c r="D218" s="61"/>
      <c r="E218" s="61"/>
      <c r="F218" s="61"/>
      <c r="G218" s="61"/>
      <c r="H218" s="62"/>
      <c r="I218" s="80" t="s">
        <v>1875</v>
      </c>
      <c r="J218" s="61"/>
      <c r="K218" s="61"/>
      <c r="L218" s="61"/>
      <c r="M218" s="62"/>
    </row>
    <row r="219">
      <c r="A219" s="68"/>
      <c r="B219" s="87" t="s">
        <v>1853</v>
      </c>
      <c r="C219" s="88" t="s">
        <v>71</v>
      </c>
      <c r="D219" s="88" t="s">
        <v>60</v>
      </c>
      <c r="E219" s="88" t="s">
        <v>83</v>
      </c>
      <c r="F219" s="87" t="s">
        <v>64</v>
      </c>
      <c r="G219" s="87" t="s">
        <v>6</v>
      </c>
      <c r="H219" s="87" t="s">
        <v>2</v>
      </c>
      <c r="I219" s="87" t="s">
        <v>1876</v>
      </c>
      <c r="J219" s="87" t="s">
        <v>84</v>
      </c>
      <c r="K219" s="87" t="s">
        <v>132</v>
      </c>
      <c r="L219" s="87" t="s">
        <v>251</v>
      </c>
      <c r="M219" s="87" t="s">
        <v>127</v>
      </c>
    </row>
    <row r="220">
      <c r="A220" s="76">
        <v>1.0</v>
      </c>
      <c r="B220" s="69">
        <v>2.0</v>
      </c>
      <c r="C220" s="76">
        <v>3.0</v>
      </c>
      <c r="D220" s="69">
        <v>4.0</v>
      </c>
      <c r="E220" s="76">
        <v>5.0</v>
      </c>
      <c r="F220" s="69">
        <v>6.0</v>
      </c>
      <c r="G220" s="76">
        <v>7.0</v>
      </c>
      <c r="H220" s="69">
        <v>8.0</v>
      </c>
      <c r="I220" s="76">
        <v>9.0</v>
      </c>
      <c r="J220" s="69">
        <v>10.0</v>
      </c>
      <c r="K220" s="76">
        <v>11.0</v>
      </c>
      <c r="L220" s="69">
        <v>12.0</v>
      </c>
      <c r="M220" s="76">
        <v>13.0</v>
      </c>
    </row>
    <row r="221">
      <c r="A221" s="71">
        <f>COUNTIFS('Реестр'!$B$2:$B1000,"&lt;&gt;"&amp;"",'Реестр'!$B$2:$B1000,$L$38)</f>
        <v>153</v>
      </c>
      <c r="B221" s="71">
        <f>COUNTIFS('Реестр'!$B$2:$B1000,"&lt;&gt;"&amp;"",'Реестр'!$B$2:$B1000,$L$38,'Реестр'!$P$2:$P1000,"="&amp;"Выполнено")</f>
        <v>19</v>
      </c>
      <c r="C221" s="71">
        <f>COUNTIFS('Реестр'!$B$2:$B1000,"&lt;&gt;"&amp;"",'Реестр'!$B$2:$B1000,$L$38,'Реестр'!$P$2:$P1000,"="&amp;"В работе")</f>
        <v>34</v>
      </c>
      <c r="D221" s="71">
        <f>COUNTIFS('Реестр'!$B$2:$B1000,"&lt;&gt;"&amp;"",'Реестр'!$B$2:$B1000,$L$38,'Реестр'!$P$2:$P1000,D219)</f>
        <v>56</v>
      </c>
      <c r="E221" s="71">
        <f>COUNTIFS('Реестр'!$B$2:$B1000,"&lt;&gt;"&amp;"",'Реестр'!$B$2:$B1000,$L$38,'Реестр'!$P$2:$P1000,E219)</f>
        <v>12</v>
      </c>
      <c r="F221" s="71">
        <f>COUNTIFS('Реестр'!$B$2:$B1000,"&lt;&gt;"&amp;"",'Реестр'!$B$2:$B1000,$L$38,'Реестр'!$P$2:$P1000,F219)</f>
        <v>7</v>
      </c>
      <c r="G221" s="71">
        <f>COUNTIFS('Реестр'!$B$2:$B1000,"&lt;&gt;"&amp;"",'Реестр'!$B$2:$B1000,$L$38,'Реестр'!$P$2:$P1000,G219)</f>
        <v>1</v>
      </c>
      <c r="H221" s="71">
        <f>COUNTIFS('Реестр'!$B$2:$B1000,"&lt;&gt;"&amp;"",'Реестр'!$B$2:$B1000,$L$38,'Реестр'!$P$2:$P1000,H219)</f>
        <v>24</v>
      </c>
      <c r="I221" s="71">
        <f>COUNTIFS('Реестр'!$B$2:$B1000,"&lt;&gt;"&amp;"",'Реестр'!$B$2:$B1000,$L$38,'Реестр'!$Q$2:$Q1000,"="&amp;"Ожидается представление информации")</f>
        <v>0</v>
      </c>
      <c r="J221" s="71">
        <f>COUNTIFS('Реестр'!$B$2:$B1000,"&lt;&gt;"&amp;"",'Реестр'!$B$2:$B1000,$L$38,'Реестр'!$Q$2:$Q1000,"="&amp;"Выполнено/ожидает проверки")</f>
        <v>23</v>
      </c>
      <c r="K221" s="71">
        <f>COUNTIFS('Реестр'!$B$2:$B1000,"&lt;&gt;"&amp;"",'Реестр'!$B$2:$B1000,$L$38,'Реестр'!$Q$2:$Q1000,"="&amp;"На проверке")</f>
        <v>0</v>
      </c>
      <c r="L221" s="71">
        <f>COUNTIFS('Реестр'!$B$2:$B1000,"&lt;&gt;"&amp;"",'Реестр'!$B$2:$B1000,$L$38,'Реестр'!$Q$2:$Q1000,"="&amp;"Не согласен с решением")</f>
        <v>0</v>
      </c>
      <c r="M221" s="71">
        <f>COUNTIFS('Реестр'!$B$2:$B1000,"&lt;&gt;"&amp;"",'Реестр'!$B$2:$B1000,$L$38,'Реестр'!$Q$2:$Q1000,"="&amp;"Не проверено")</f>
        <v>0</v>
      </c>
    </row>
    <row r="222">
      <c r="E222" s="89"/>
      <c r="H222" s="84"/>
      <c r="I222" s="84"/>
      <c r="J222" s="84"/>
      <c r="K222" s="84"/>
    </row>
    <row r="223">
      <c r="A223" s="90" t="s">
        <v>1908</v>
      </c>
      <c r="F223" s="57"/>
      <c r="G223" s="90" t="s">
        <v>1909</v>
      </c>
      <c r="L223" s="57"/>
    </row>
    <row r="225">
      <c r="A225" s="59" t="s">
        <v>1879</v>
      </c>
      <c r="B225" s="80" t="s">
        <v>1867</v>
      </c>
      <c r="C225" s="61"/>
      <c r="D225" s="61"/>
      <c r="E225" s="62"/>
      <c r="G225" s="59" t="s">
        <v>1879</v>
      </c>
      <c r="H225" s="80" t="s">
        <v>1867</v>
      </c>
      <c r="I225" s="61"/>
      <c r="J225" s="61"/>
      <c r="K225" s="62"/>
    </row>
    <row r="226">
      <c r="A226" s="68"/>
      <c r="B226" s="78" t="s">
        <v>1868</v>
      </c>
      <c r="C226" s="78" t="s">
        <v>1869</v>
      </c>
      <c r="D226" s="81" t="s">
        <v>1870</v>
      </c>
      <c r="E226" s="78" t="s">
        <v>1871</v>
      </c>
      <c r="G226" s="68"/>
      <c r="H226" s="78" t="s">
        <v>1868</v>
      </c>
      <c r="I226" s="78" t="s">
        <v>1869</v>
      </c>
      <c r="J226" s="81" t="s">
        <v>1870</v>
      </c>
      <c r="K226" s="78" t="s">
        <v>1871</v>
      </c>
    </row>
    <row r="227">
      <c r="A227" s="76">
        <v>1.0</v>
      </c>
      <c r="B227" s="76">
        <v>2.0</v>
      </c>
      <c r="C227" s="76">
        <v>3.0</v>
      </c>
      <c r="D227" s="76">
        <v>4.0</v>
      </c>
      <c r="E227" s="76">
        <v>5.0</v>
      </c>
      <c r="G227" s="76">
        <v>1.0</v>
      </c>
      <c r="H227" s="76">
        <v>2.0</v>
      </c>
      <c r="I227" s="76">
        <v>3.0</v>
      </c>
      <c r="J227" s="76">
        <v>4.0</v>
      </c>
      <c r="K227" s="76">
        <v>5.0</v>
      </c>
    </row>
    <row r="228">
      <c r="A228" s="71">
        <f>COUNTIFS('Реестр'!$B$2:$B1000,"&lt;&gt;"&amp;"",'Реестр'!$B$2:$B1000,$L$38)</f>
        <v>153</v>
      </c>
      <c r="B228" s="71">
        <f>COUNTIFS('Реестр'!$B$2:$B1000,"&lt;&gt;"&amp;"",'Реестр'!$F$2:$F1000,"="&amp;"1",'Реестр'!$B$2:$B1000,$L$38)</f>
        <v>65</v>
      </c>
      <c r="C228" s="71">
        <f>COUNTIFS('Реестр'!$B$2:$B1000,"&lt;&gt;"&amp;"",'Реестр'!$F$2:$F1000,"="&amp;"2",'Реестр'!$B$2:$B1000,$L$38)</f>
        <v>34</v>
      </c>
      <c r="D228" s="71">
        <f>COUNTIFS('Реестр'!$B$2:$B1000,"&lt;&gt;"&amp;"",'Реестр'!$F$2:$F1000,"="&amp;"3",'Реестр'!$B$2:$B1000,$L$38)</f>
        <v>52</v>
      </c>
      <c r="E228" s="71">
        <f>COUNTIFS('Реестр'!$B$2:$B1000,"&lt;&gt;"&amp;"",'Реестр'!$F$2:$F1000,"="&amp;"",'Реестр'!$B$2:$B1000,$L$38)</f>
        <v>2</v>
      </c>
      <c r="G228" s="71">
        <f>COUNTIFS('Реестр'!$B$2:$B1000,"&lt;&gt;"&amp;"",'Реестр'!$P$2:$P1000,"="&amp;"В работе",'Реестр'!$B$2:$B1000,$L$38)+COUNTIFS('Реестр'!$B$2:$B1000,"&lt;&gt;"&amp;"",'Реестр'!$P$2:$P1000,"="&amp;"Ожидается представление информации",'Реестр'!$B$2:$B1000,$L$38)+COUNTIFS('Реестр'!$B$2:$B1000,"&lt;&gt;"&amp;"",'Реестр'!$P$2:$P1000,"="&amp;"Ожидает проверки",'Реестр'!$B$2:$B1000,$L$38)</f>
        <v>102</v>
      </c>
      <c r="H228" s="71">
        <f>COUNTIFS('Реестр'!$B$2:$B1000,"&lt;&gt;"&amp;"",'Реестр'!$P$2:$P1000,"="&amp;"В работе",'Реестр'!$B$2:$B1000,$L$38,'Реестр'!$F$2:$F1000,"="&amp;"1")+COUNTIFS('Реестр'!$B$2:$B1000,"&lt;&gt;"&amp;"",'Реестр'!$P$2:$P1000,"="&amp;"Ожидается представление информации",'Реестр'!$B$2:$B1000,$L$38,'Реестр'!$F$2:$F1000,"="&amp;"1")+COUNTIFS('Реестр'!$B$2:$B1000,"&lt;&gt;"&amp;"",'Реестр'!$P$2:$P1000,"="&amp;"Ожидает проверки",'Реестр'!$B$2:$B1000,$L$38,'Реестр'!$F$2:$F1000,"="&amp;"1")</f>
        <v>45</v>
      </c>
      <c r="I228" s="71">
        <f>COUNTIFS('Реестр'!$B$2:$B1000,"&lt;&gt;"&amp;"",'Реестр'!$P$2:$P1000,"="&amp;"В работе",'Реестр'!$B$2:$B1000,$L$38,'Реестр'!$F$2:$F1000,"="&amp;"2")+COUNTIFS('Реестр'!$B$2:$B1000,"&lt;&gt;"&amp;"",'Реестр'!$P$2:$P1000,"="&amp;"Ожидается представление информации",'Реестр'!$B$2:$B1000,$L$38,'Реестр'!$F$2:$F1000,"="&amp;"2")+COUNTIFS('Реестр'!$B$2:$B1000,"&lt;&gt;"&amp;"",'Реестр'!$P$2:$P1000,"="&amp;"Ожидает проверки",'Реестр'!$B$2:$B1000,$L$38,'Реестр'!$F$2:$F1000,"="&amp;"2")</f>
        <v>27</v>
      </c>
      <c r="J228" s="71">
        <f>COUNTIFS('Реестр'!$B$2:$B1000,"&lt;&gt;"&amp;"",'Реестр'!$P$2:$P1000,"="&amp;"В работе",'Реестр'!$B$2:$B1000,$L$38,'Реестр'!$F$2:$F1000,"="&amp;"3")+COUNTIFS('Реестр'!$B$2:$B1000,"&lt;&gt;"&amp;"",'Реестр'!$P$2:$P1000,"="&amp;"Ожидается представление информации",'Реестр'!$B$2:$B1000,$L$38,'Реестр'!$F$2:$F1000,"="&amp;"3")+COUNTIFS('Реестр'!$B$2:$B1000,"&lt;&gt;"&amp;"",'Реестр'!$P$2:$P1000,"="&amp;"Ожидает проверки",'Реестр'!$B$2:$B1000,$L$38,'Реестр'!$F$2:$F1000,"="&amp;"3")</f>
        <v>29</v>
      </c>
      <c r="K228" s="71">
        <f>COUNTIFS('Реестр'!$B$2:$B1000,"&lt;&gt;"&amp;"",'Реестр'!$P$2:$P1000,"="&amp;"В работе",'Реестр'!$B$2:$B1000,$L$38,'Реестр'!$F$2:$F1000,"="&amp;"")+COUNTIFS('Реестр'!$B$2:$B1000,"&lt;&gt;"&amp;"",'Реестр'!$P$2:$P1000,"="&amp;"Ожидается представление информации",'Реестр'!$B$2:$B1000,$L$38,'Реестр'!$F$2:$F1000,"="&amp;"")+COUNTIFS('Реестр'!$B$2:$B1000,"&lt;&gt;"&amp;"",'Реестр'!$P$2:$P1000,"="&amp;"Ожидает проверки",'Реестр'!$B$2:$B1000,$L$38,'Реестр'!$F$2:$F1000,"="&amp;"")</f>
        <v>1</v>
      </c>
    </row>
    <row r="231">
      <c r="A231" s="57" t="s">
        <v>1910</v>
      </c>
    </row>
    <row r="232">
      <c r="A232" s="57"/>
      <c r="B232" s="57"/>
      <c r="C232" s="57"/>
      <c r="D232" s="57"/>
      <c r="E232" s="57"/>
      <c r="F232" s="57"/>
      <c r="G232" s="57"/>
      <c r="H232" s="86"/>
      <c r="I232" s="86"/>
      <c r="J232" s="86"/>
      <c r="K232" s="86"/>
      <c r="L232" s="86"/>
    </row>
    <row r="233">
      <c r="A233" s="59" t="s">
        <v>1860</v>
      </c>
      <c r="B233" s="60" t="s">
        <v>1874</v>
      </c>
      <c r="C233" s="61"/>
      <c r="D233" s="61"/>
      <c r="E233" s="61"/>
      <c r="F233" s="61"/>
      <c r="G233" s="61"/>
      <c r="H233" s="62"/>
      <c r="I233" s="80" t="s">
        <v>1875</v>
      </c>
      <c r="J233" s="61"/>
      <c r="K233" s="61"/>
      <c r="L233" s="61"/>
      <c r="M233" s="62"/>
    </row>
    <row r="234">
      <c r="A234" s="68"/>
      <c r="B234" s="87" t="s">
        <v>1853</v>
      </c>
      <c r="C234" s="88" t="s">
        <v>71</v>
      </c>
      <c r="D234" s="88" t="s">
        <v>60</v>
      </c>
      <c r="E234" s="88" t="s">
        <v>83</v>
      </c>
      <c r="F234" s="87" t="s">
        <v>64</v>
      </c>
      <c r="G234" s="87" t="s">
        <v>6</v>
      </c>
      <c r="H234" s="87" t="s">
        <v>2</v>
      </c>
      <c r="I234" s="87" t="s">
        <v>1876</v>
      </c>
      <c r="J234" s="87" t="s">
        <v>84</v>
      </c>
      <c r="K234" s="87" t="s">
        <v>132</v>
      </c>
      <c r="L234" s="87" t="s">
        <v>251</v>
      </c>
      <c r="M234" s="87" t="s">
        <v>127</v>
      </c>
    </row>
    <row r="235">
      <c r="A235" s="76">
        <v>1.0</v>
      </c>
      <c r="B235" s="69">
        <v>2.0</v>
      </c>
      <c r="C235" s="76">
        <v>3.0</v>
      </c>
      <c r="D235" s="69">
        <v>4.0</v>
      </c>
      <c r="E235" s="76">
        <v>5.0</v>
      </c>
      <c r="F235" s="69">
        <v>6.0</v>
      </c>
      <c r="G235" s="76">
        <v>7.0</v>
      </c>
      <c r="H235" s="69">
        <v>8.0</v>
      </c>
      <c r="I235" s="76">
        <v>9.0</v>
      </c>
      <c r="J235" s="69">
        <v>10.0</v>
      </c>
      <c r="K235" s="76">
        <v>11.0</v>
      </c>
      <c r="L235" s="69">
        <v>12.0</v>
      </c>
      <c r="M235" s="76">
        <v>13.0</v>
      </c>
    </row>
    <row r="236">
      <c r="A236" s="71">
        <f>COUNTIFS('Реестр'!$B$2:$B1000,"&lt;&gt;"&amp;"",'Реестр'!$B$2:$B1000,$M$38)</f>
        <v>38</v>
      </c>
      <c r="B236" s="71">
        <f>COUNTIFS('Реестр'!$B$2:$B1000,"&lt;&gt;"&amp;"",'Реестр'!$B$2:$B1000,$M$38,'Реестр'!$P$2:$P1000,"="&amp;"Выполнено")</f>
        <v>35</v>
      </c>
      <c r="C236" s="71">
        <f>COUNTIFS('Реестр'!$B$2:$B1000,"&lt;&gt;"&amp;"",'Реестр'!$B$2:$B1000,$M$38,'Реестр'!$P$2:$P1000,"="&amp;"В работе")</f>
        <v>0</v>
      </c>
      <c r="D236" s="71">
        <f>COUNTIFS('Реестр'!$B$2:$B1000,"&lt;&gt;"&amp;"",'Реестр'!$B$2:$B1000,$M$38,'Реестр'!$P$2:$P1000,D234)</f>
        <v>0</v>
      </c>
      <c r="E236" s="71">
        <f>COUNTIFS('Реестр'!$B$2:$B1000,"&lt;&gt;"&amp;"",'Реестр'!$B$2:$B1000,$M$38,'Реестр'!$P$2:$P1000,E234)</f>
        <v>1</v>
      </c>
      <c r="F236" s="71">
        <f>COUNTIFS('Реестр'!$B$2:$B1000,"&lt;&gt;"&amp;"",'Реестр'!$B$2:$B1000,$M$38,'Реестр'!$P$2:$P1000,F234)</f>
        <v>2</v>
      </c>
      <c r="G236" s="71">
        <f>COUNTIFS('Реестр'!$B$2:$B1000,"&lt;&gt;"&amp;"",'Реестр'!$B$2:$B1000,$M$38,'Реестр'!$P$2:$P1000,G234)</f>
        <v>0</v>
      </c>
      <c r="H236" s="71">
        <f>COUNTIFS('Реестр'!$B$2:$B1000,"&lt;&gt;"&amp;"",'Реестр'!$B$2:$B1000,$M$38,'Реестр'!$P$2:$P1000,H234)</f>
        <v>0</v>
      </c>
      <c r="I236" s="71">
        <f>COUNTIFS('Реестр'!$B$2:$B1000,"&lt;&gt;"&amp;"",'Реестр'!$B$2:$B1000,$M$38,'Реестр'!$Q$2:$Q1000,"="&amp;"Ожидается представление информации")</f>
        <v>0</v>
      </c>
      <c r="J236" s="71">
        <f>COUNTIFS('Реестр'!$B$2:$B1000,"&lt;&gt;"&amp;"",'Реестр'!$B$2:$B1000,$M$38,'Реестр'!$Q$2:$Q1000,"="&amp;"Выполнено/ожидает проверки")</f>
        <v>19</v>
      </c>
      <c r="K236" s="71">
        <f>COUNTIFS('Реестр'!$B$2:$B1000,"&lt;&gt;"&amp;"",'Реестр'!$B$2:$B1000,$M$38,'Реестр'!$Q$2:$Q1000,"="&amp;"На проверке")</f>
        <v>0</v>
      </c>
      <c r="L236" s="71">
        <f>COUNTIFS('Реестр'!$B$2:$B1000,"&lt;&gt;"&amp;"",'Реестр'!$B$2:$B1000,$M$38,'Реестр'!$Q$2:$Q1000,"="&amp;"Не согласен с решением")</f>
        <v>0</v>
      </c>
      <c r="M236" s="71">
        <f>COUNTIFS('Реестр'!$B$2:$B1000,"&lt;&gt;"&amp;"",'Реестр'!$B$2:$B1000,$M$38,'Реестр'!$Q$2:$Q1000,"="&amp;"Не проверено")</f>
        <v>0</v>
      </c>
    </row>
    <row r="237">
      <c r="E237" s="89"/>
      <c r="H237" s="84"/>
      <c r="I237" s="84"/>
      <c r="J237" s="84"/>
      <c r="K237" s="84"/>
    </row>
    <row r="238">
      <c r="A238" s="90" t="s">
        <v>1911</v>
      </c>
      <c r="F238" s="57"/>
      <c r="G238" s="90" t="s">
        <v>1912</v>
      </c>
      <c r="L238" s="57"/>
    </row>
    <row r="240">
      <c r="A240" s="59" t="s">
        <v>1879</v>
      </c>
      <c r="B240" s="80" t="s">
        <v>1867</v>
      </c>
      <c r="C240" s="61"/>
      <c r="D240" s="61"/>
      <c r="E240" s="62"/>
      <c r="G240" s="59" t="s">
        <v>1879</v>
      </c>
      <c r="H240" s="80" t="s">
        <v>1867</v>
      </c>
      <c r="I240" s="61"/>
      <c r="J240" s="61"/>
      <c r="K240" s="62"/>
    </row>
    <row r="241">
      <c r="A241" s="68"/>
      <c r="B241" s="78" t="s">
        <v>1868</v>
      </c>
      <c r="C241" s="78" t="s">
        <v>1869</v>
      </c>
      <c r="D241" s="81" t="s">
        <v>1870</v>
      </c>
      <c r="E241" s="78" t="s">
        <v>1871</v>
      </c>
      <c r="G241" s="68"/>
      <c r="H241" s="78" t="s">
        <v>1868</v>
      </c>
      <c r="I241" s="78" t="s">
        <v>1869</v>
      </c>
      <c r="J241" s="81" t="s">
        <v>1870</v>
      </c>
      <c r="K241" s="78" t="s">
        <v>1871</v>
      </c>
    </row>
    <row r="242">
      <c r="A242" s="76">
        <v>1.0</v>
      </c>
      <c r="B242" s="76">
        <v>2.0</v>
      </c>
      <c r="C242" s="76">
        <v>3.0</v>
      </c>
      <c r="D242" s="76">
        <v>4.0</v>
      </c>
      <c r="E242" s="76">
        <v>5.0</v>
      </c>
      <c r="G242" s="76">
        <v>1.0</v>
      </c>
      <c r="H242" s="76">
        <v>2.0</v>
      </c>
      <c r="I242" s="76">
        <v>3.0</v>
      </c>
      <c r="J242" s="76">
        <v>4.0</v>
      </c>
      <c r="K242" s="76">
        <v>5.0</v>
      </c>
    </row>
    <row r="243">
      <c r="A243" s="71">
        <f>COUNTIFS('Реестр'!$B$2:$B1000,"&lt;&gt;"&amp;"",'Реестр'!$B$2:$B1000,$M$38)</f>
        <v>38</v>
      </c>
      <c r="B243" s="71">
        <f>COUNTIFS('Реестр'!$B$2:$B1000,"&lt;&gt;"&amp;"",'Реестр'!$F$2:$F1000,"="&amp;"1",'Реестр'!$B$2:$B1000,$M$38)</f>
        <v>4</v>
      </c>
      <c r="C243" s="71">
        <f>COUNTIFS('Реестр'!$B$2:$B1000,"&lt;&gt;"&amp;"",'Реестр'!$F$2:$F1000,"="&amp;"2",'Реестр'!$B$2:$B1000,$M$38)</f>
        <v>13</v>
      </c>
      <c r="D243" s="71">
        <f>COUNTIFS('Реестр'!$B$2:$B1000,"&lt;&gt;"&amp;"",'Реестр'!$F$2:$F1000,"="&amp;"3",'Реестр'!$B$2:$B1000,$M$38)</f>
        <v>1</v>
      </c>
      <c r="E243" s="71">
        <f>COUNTIFS('Реестр'!$B$2:$B1000,"&lt;&gt;"&amp;"",'Реестр'!$F$2:$F1000,"="&amp;"",'Реестр'!$B$2:$B1000,$M$38)</f>
        <v>20</v>
      </c>
      <c r="G243" s="71">
        <f>COUNTIFS('Реестр'!$B$2:$B1000,"&lt;&gt;"&amp;"",'Реестр'!$P$2:$P1000,"="&amp;"В работе",'Реестр'!$B$2:$B1000,$M$38)+COUNTIFS('Реестр'!$B$2:$B1000,"&lt;&gt;"&amp;"",'Реестр'!$P$2:$P1000,"="&amp;"Ожидается представление информации",'Реестр'!$B$2:$B1000,$M$38)+COUNTIFS('Реестр'!$B$2:$B1000,"&lt;&gt;"&amp;"",'Реестр'!$P$2:$P1000,"="&amp;"Ожидает проверки",'Реестр'!$B$2:$B1000,$M$38)</f>
        <v>1</v>
      </c>
      <c r="H243" s="71">
        <f>COUNTIFS('Реестр'!$B$2:$B1000,"&lt;&gt;"&amp;"",'Реестр'!$P$2:$P1000,"="&amp;"В работе",'Реестр'!$B$2:$B1000,$M$38,'Реестр'!$F$2:$F1000,"="&amp;"1")+COUNTIFS('Реестр'!$B$2:$B1000,"&lt;&gt;"&amp;"",'Реестр'!$P$2:$P1000,"="&amp;"Ожидается представление информации",'Реестр'!$B$2:$B1000,$M$38,'Реестр'!$F$2:$F1000,"="&amp;"1")+COUNTIFS('Реестр'!$B$2:$B1000,"&lt;&gt;"&amp;"",'Реестр'!$P$2:$P1000,"="&amp;"Ожидает проверки",'Реестр'!$B$2:$B1000,$M$38,'Реестр'!$F$2:$F1000,"="&amp;"1")</f>
        <v>1</v>
      </c>
      <c r="I243" s="71">
        <f>COUNTIFS('Реестр'!$B$2:$B1000,"&lt;&gt;"&amp;"",'Реестр'!$P$2:$P1000,"="&amp;"В работе",'Реестр'!$B$2:$B1000,$M$38,'Реестр'!$F$2:$F1000,"="&amp;"2")+COUNTIFS('Реестр'!$B$2:$B1000,"&lt;&gt;"&amp;"",'Реестр'!$P$2:$P1000,"="&amp;"Ожидается представление информации",'Реестр'!$B$2:$B1000,$M$38,'Реестр'!$F$2:$F1000,"="&amp;"2")+COUNTIFS('Реестр'!$B$2:$B1000,"&lt;&gt;"&amp;"",'Реестр'!$P$2:$P1000,"="&amp;"Ожидает проверки",'Реестр'!$B$2:$B1000,$M$38,'Реестр'!$F$2:$F1000,"="&amp;"2")</f>
        <v>0</v>
      </c>
      <c r="J243" s="71">
        <f>COUNTIFS('Реестр'!$B$2:$B1000,"&lt;&gt;"&amp;"",'Реестр'!$P$2:$P1000,"="&amp;"В работе",'Реестр'!$B$2:$B1000,$M$38,'Реестр'!$F$2:$F1000,"="&amp;"3")+COUNTIFS('Реестр'!$B$2:$B1000,"&lt;&gt;"&amp;"",'Реестр'!$P$2:$P1000,"="&amp;"Ожидается представление информации",'Реестр'!$B$2:$B1000,$M$38,'Реестр'!$F$2:$F1000,"="&amp;"3")+COUNTIFS('Реестр'!$B$2:$B1000,"&lt;&gt;"&amp;"",'Реестр'!$P$2:$P1000,"="&amp;"Ожидает проверки",'Реестр'!$B$2:$B1000,$M$38,'Реестр'!$F$2:$F1000,"="&amp;"3")</f>
        <v>0</v>
      </c>
      <c r="K243" s="71">
        <f>COUNTIFS('Реестр'!$B$2:$B1000,"&lt;&gt;"&amp;"",'Реестр'!$P$2:$P1000,"="&amp;"В работе",'Реестр'!$B$2:$B1000,$M$38,'Реестр'!$F$2:$F1000,"="&amp;"")+COUNTIFS('Реестр'!$B$2:$B1000,"&lt;&gt;"&amp;"",'Реестр'!$P$2:$P1000,"="&amp;"Ожидается представление информации",'Реестр'!$B$2:$B1000,$M$38,'Реестр'!$F$2:$F1000,"="&amp;"")+COUNTIFS('Реестр'!$B$2:$B1000,"&lt;&gt;"&amp;"",'Реестр'!$P$2:$P1000,"="&amp;"Ожидает проверки",'Реестр'!$B$2:$B1000,$M$38,'Реестр'!$F$2:$F1000,"="&amp;"")</f>
        <v>0</v>
      </c>
    </row>
    <row r="247">
      <c r="A247" s="57" t="s">
        <v>1913</v>
      </c>
    </row>
    <row r="248">
      <c r="A248" s="57"/>
      <c r="B248" s="57"/>
      <c r="C248" s="57"/>
      <c r="D248" s="57"/>
      <c r="E248" s="57"/>
      <c r="F248" s="57"/>
      <c r="G248" s="57"/>
      <c r="H248" s="86"/>
      <c r="I248" s="86"/>
      <c r="J248" s="86"/>
      <c r="K248" s="86"/>
      <c r="L248" s="86"/>
    </row>
    <row r="249">
      <c r="A249" s="59" t="s">
        <v>1860</v>
      </c>
      <c r="B249" s="60" t="s">
        <v>1874</v>
      </c>
      <c r="C249" s="61"/>
      <c r="D249" s="61"/>
      <c r="E249" s="61"/>
      <c r="F249" s="61"/>
      <c r="G249" s="61"/>
      <c r="H249" s="62"/>
      <c r="I249" s="80" t="s">
        <v>1875</v>
      </c>
      <c r="J249" s="61"/>
      <c r="K249" s="61"/>
      <c r="L249" s="61"/>
      <c r="M249" s="62"/>
    </row>
    <row r="250">
      <c r="A250" s="68"/>
      <c r="B250" s="87" t="s">
        <v>1853</v>
      </c>
      <c r="C250" s="88" t="s">
        <v>71</v>
      </c>
      <c r="D250" s="88" t="s">
        <v>60</v>
      </c>
      <c r="E250" s="88" t="s">
        <v>83</v>
      </c>
      <c r="F250" s="87" t="s">
        <v>64</v>
      </c>
      <c r="G250" s="87" t="s">
        <v>6</v>
      </c>
      <c r="H250" s="87" t="s">
        <v>2</v>
      </c>
      <c r="I250" s="87" t="s">
        <v>1876</v>
      </c>
      <c r="J250" s="87" t="s">
        <v>84</v>
      </c>
      <c r="K250" s="87" t="s">
        <v>132</v>
      </c>
      <c r="L250" s="87" t="s">
        <v>251</v>
      </c>
      <c r="M250" s="87" t="s">
        <v>127</v>
      </c>
    </row>
    <row r="251">
      <c r="A251" s="76">
        <v>1.0</v>
      </c>
      <c r="B251" s="69">
        <v>2.0</v>
      </c>
      <c r="C251" s="76">
        <v>3.0</v>
      </c>
      <c r="D251" s="69">
        <v>4.0</v>
      </c>
      <c r="E251" s="76">
        <v>5.0</v>
      </c>
      <c r="F251" s="69">
        <v>6.0</v>
      </c>
      <c r="G251" s="76">
        <v>7.0</v>
      </c>
      <c r="H251" s="69">
        <v>8.0</v>
      </c>
      <c r="I251" s="76">
        <v>9.0</v>
      </c>
      <c r="J251" s="69">
        <v>10.0</v>
      </c>
      <c r="K251" s="76">
        <v>11.0</v>
      </c>
      <c r="L251" s="69">
        <v>12.0</v>
      </c>
      <c r="M251" s="76">
        <v>13.0</v>
      </c>
    </row>
    <row r="252">
      <c r="A252" s="71">
        <f>COUNTIFS('Реестр'!$B$2:$B1000,"&lt;&gt;"&amp;"",'Реестр'!$B$2:$B1000,$N$38)</f>
        <v>18</v>
      </c>
      <c r="B252" s="71">
        <f>COUNTIFS('Реестр'!$B$2:$B1000,"&lt;&gt;"&amp;"",'Реестр'!$B$2:$B1000,$N$38,'Реестр'!$P$2:$P1000,"="&amp;"Выполнено")</f>
        <v>10</v>
      </c>
      <c r="C252" s="71">
        <f>COUNTIFS('Реестр'!$B$2:$B1000,"&lt;&gt;"&amp;"",'Реестр'!$B$2:$B1000,$N$38,'Реестр'!$P$2:$P1000,"="&amp;"В работе")</f>
        <v>3</v>
      </c>
      <c r="D252" s="71">
        <f>COUNTIFS('Реестр'!$B$2:$B1000,"&lt;&gt;"&amp;"",'Реестр'!$B$2:$B1000,$N$38,'Реестр'!$P$2:$P1000,D250)</f>
        <v>3</v>
      </c>
      <c r="E252" s="71">
        <f>COUNTIFS('Реестр'!$B$2:$B1000,"&lt;&gt;"&amp;"",'Реестр'!$B$2:$B1000,$N$38,'Реестр'!$P$2:$P1000,E250)</f>
        <v>2</v>
      </c>
      <c r="F252" s="71">
        <f>COUNTIFS('Реестр'!$B$2:$B1000,"&lt;&gt;"&amp;"",'Реестр'!$B$2:$B1000,$N$38,'Реестр'!$P$2:$P1000,F250)</f>
        <v>0</v>
      </c>
      <c r="G252" s="71">
        <f>COUNTIFS('Реестр'!$B$2:$B1000,"&lt;&gt;"&amp;"",'Реестр'!$B$2:$B1000,$N$38,'Реестр'!$P$2:$P1000,G250)</f>
        <v>0</v>
      </c>
      <c r="H252" s="71">
        <f>COUNTIFS('Реестр'!$B$2:$B1000,"&lt;&gt;"&amp;"",'Реестр'!$B$2:$B1000,$N$38,'Реестр'!$P$2:$P1000,H250)</f>
        <v>0</v>
      </c>
      <c r="I252" s="71">
        <f>COUNTIFS('Реестр'!$B$2:$B1000,"&lt;&gt;"&amp;"",'Реестр'!$B$2:$B1000,$N$38,'Реестр'!$Q$2:$Q1000,"="&amp;"Ожидается представление информации")</f>
        <v>0</v>
      </c>
      <c r="J252" s="71">
        <f>COUNTIFS('Реестр'!$B$2:$B1000,"&lt;&gt;"&amp;"",'Реестр'!$B$2:$B1000,$N$38,'Реестр'!$Q$2:$Q1000,"="&amp;"Выполнено/ожидает проверки")</f>
        <v>10</v>
      </c>
      <c r="K252" s="71">
        <f>COUNTIFS('Реестр'!$B$2:$B1000,"&lt;&gt;"&amp;"",'Реестр'!$B$2:$B1000,$N$38,'Реестр'!$Q$2:$Q1000,"="&amp;"На проверке")</f>
        <v>0</v>
      </c>
      <c r="L252" s="71">
        <f>COUNTIFS('Реестр'!$B$2:$B1000,"&lt;&gt;"&amp;"",'Реестр'!$B$2:$B1000,$N$38,'Реестр'!$Q$2:$Q1000,"="&amp;"Не согласен с решением")</f>
        <v>0</v>
      </c>
      <c r="M252" s="71">
        <f>COUNTIFS('Реестр'!$B$2:$B1000,"&lt;&gt;"&amp;"",'Реестр'!$B$2:$B1000,$N$38,'Реестр'!$Q$2:$Q1000,"="&amp;"Не проверено")</f>
        <v>0</v>
      </c>
    </row>
    <row r="253">
      <c r="E253" s="89"/>
      <c r="H253" s="84"/>
      <c r="I253" s="84"/>
      <c r="J253" s="84"/>
      <c r="K253" s="84"/>
    </row>
    <row r="254">
      <c r="A254" s="90" t="s">
        <v>1914</v>
      </c>
      <c r="F254" s="57"/>
      <c r="G254" s="90" t="s">
        <v>1915</v>
      </c>
      <c r="L254" s="57"/>
    </row>
    <row r="256">
      <c r="A256" s="59" t="s">
        <v>1879</v>
      </c>
      <c r="B256" s="80" t="s">
        <v>1867</v>
      </c>
      <c r="C256" s="61"/>
      <c r="D256" s="61"/>
      <c r="E256" s="62"/>
      <c r="G256" s="59" t="s">
        <v>1879</v>
      </c>
      <c r="H256" s="80" t="s">
        <v>1867</v>
      </c>
      <c r="I256" s="61"/>
      <c r="J256" s="61"/>
      <c r="K256" s="62"/>
    </row>
    <row r="257">
      <c r="A257" s="68"/>
      <c r="B257" s="78" t="s">
        <v>1868</v>
      </c>
      <c r="C257" s="78" t="s">
        <v>1869</v>
      </c>
      <c r="D257" s="81" t="s">
        <v>1870</v>
      </c>
      <c r="E257" s="78" t="s">
        <v>1871</v>
      </c>
      <c r="G257" s="68"/>
      <c r="H257" s="78" t="s">
        <v>1868</v>
      </c>
      <c r="I257" s="78" t="s">
        <v>1869</v>
      </c>
      <c r="J257" s="81" t="s">
        <v>1870</v>
      </c>
      <c r="K257" s="78" t="s">
        <v>1871</v>
      </c>
    </row>
    <row r="258">
      <c r="A258" s="76">
        <v>1.0</v>
      </c>
      <c r="B258" s="76">
        <v>2.0</v>
      </c>
      <c r="C258" s="76">
        <v>3.0</v>
      </c>
      <c r="D258" s="76">
        <v>4.0</v>
      </c>
      <c r="E258" s="76">
        <v>5.0</v>
      </c>
      <c r="G258" s="76">
        <v>1.0</v>
      </c>
      <c r="H258" s="76">
        <v>2.0</v>
      </c>
      <c r="I258" s="76">
        <v>3.0</v>
      </c>
      <c r="J258" s="76">
        <v>4.0</v>
      </c>
      <c r="K258" s="76">
        <v>5.0</v>
      </c>
    </row>
    <row r="259">
      <c r="A259" s="71">
        <f>COUNTIFS('Реестр'!$B$2:$B1000,"&lt;&gt;"&amp;"",'Реестр'!$B$2:$B1000,$N$38)</f>
        <v>18</v>
      </c>
      <c r="B259" s="71">
        <f>COUNTIFS('Реестр'!$B$2:$B1000,"&lt;&gt;"&amp;"",'Реестр'!$F$2:$F1000,"="&amp;"1",'Реестр'!$B$2:$B1000,$N$38)</f>
        <v>0</v>
      </c>
      <c r="C259" s="71">
        <f>COUNTIFS('Реестр'!$B$2:$B1000,"&lt;&gt;"&amp;"",'Реестр'!$F$2:$F1000,"="&amp;"2",'Реестр'!$B$2:$B1000,$N$38)</f>
        <v>0</v>
      </c>
      <c r="D259" s="71">
        <f>COUNTIFS('Реестр'!$B$2:$B1000,"&lt;&gt;"&amp;"",'Реестр'!$F$2:$F1000,"="&amp;"3",'Реестр'!$B$2:$B1000,$N$38)</f>
        <v>2</v>
      </c>
      <c r="E259" s="71">
        <f>COUNTIFS('Реестр'!$B$2:$B1000,"&lt;&gt;"&amp;"",'Реестр'!$F$2:$F1000,"="&amp;"",'Реестр'!$B$2:$B1000,$N$38)</f>
        <v>16</v>
      </c>
      <c r="G259" s="71">
        <f>COUNTIFS('Реестр'!$B$2:$B1000,"&lt;&gt;"&amp;"",'Реестр'!$P$2:$P1000,"="&amp;"В работе",'Реестр'!$B$2:$B1000,$N$38)+COUNTIFS('Реестр'!$B$2:$B1000,"&lt;&gt;"&amp;"",'Реестр'!$P$2:$P1000,"="&amp;"Ожидается представление информации",'Реестр'!$B$2:$B1000,$N$38)+COUNTIFS('Реестр'!$B$2:$B1000,"&lt;&gt;"&amp;"",'Реестр'!$P$2:$P1000,"="&amp;"Ожидает проверки",'Реестр'!$B$2:$B1000,$N$38)</f>
        <v>8</v>
      </c>
      <c r="H259" s="71">
        <f>COUNTIFS('Реестр'!$B$2:$B1000,"&lt;&gt;"&amp;"",'Реестр'!$P$2:$P1000,"="&amp;"В работе",'Реестр'!$B$2:$B1000,$N$38,'Реестр'!$F$2:$F1000,"="&amp;"1")+COUNTIFS('Реестр'!$B$2:$B1000,"&lt;&gt;"&amp;"",'Реестр'!$P$2:$P1000,"="&amp;"Ожидается представление информации",'Реестр'!$B$2:$B1000,$N$38,'Реестр'!$F$2:$F1000,"="&amp;"1")+COUNTIFS('Реестр'!$B$2:$B1000,"&lt;&gt;"&amp;"",'Реестр'!$P$2:$P1000,"="&amp;"Ожидает проверки",'Реестр'!$B$2:$B1000,$N$38,'Реестр'!$F$2:$F1000,"="&amp;"1")</f>
        <v>0</v>
      </c>
      <c r="I259" s="71">
        <f>COUNTIFS('Реестр'!$B$2:$B1000,"&lt;&gt;"&amp;"",'Реестр'!$P$2:$P1000,"="&amp;"В работе",'Реестр'!$B$2:$B1000,$N$38,'Реестр'!$F$2:$F1000,"="&amp;"2")+COUNTIFS('Реестр'!$B$2:$B1000,"&lt;&gt;"&amp;"",'Реестр'!$P$2:$P1000,"="&amp;"Ожидается представление информации",'Реестр'!$B$2:$B1000,$N$38,'Реестр'!$F$2:$F1000,"="&amp;"2")+COUNTIFS('Реестр'!$B$2:$B1000,"&lt;&gt;"&amp;"",'Реестр'!$P$2:$P1000,"="&amp;"Ожидает проверки",'Реестр'!$B$2:$B1000,$N$38,'Реестр'!$F$2:$F1000,"="&amp;"2")</f>
        <v>0</v>
      </c>
      <c r="J259" s="71">
        <f>COUNTIFS('Реестр'!$B$2:$B1000,"&lt;&gt;"&amp;"",'Реестр'!$P$2:$P1000,"="&amp;"В работе",'Реестр'!$B$2:$B1000,$N$38,'Реестр'!$F$2:$F1000,"="&amp;"3")+COUNTIFS('Реестр'!$B$2:$B1000,"&lt;&gt;"&amp;"",'Реестр'!$P$2:$P1000,"="&amp;"Ожидается представление информации",'Реестр'!$B$2:$B1000,$N$38,'Реестр'!$F$2:$F1000,"="&amp;"3")+COUNTIFS('Реестр'!$B$2:$B1000,"&lt;&gt;"&amp;"",'Реестр'!$P$2:$P1000,"="&amp;"Ожидает проверки",'Реестр'!$B$2:$B1000,$N$38,'Реестр'!$F$2:$F1000,"="&amp;"3")</f>
        <v>2</v>
      </c>
      <c r="K259" s="71">
        <f>COUNTIFS('Реестр'!$B$2:$B1000,"&lt;&gt;"&amp;"",'Реестр'!$P$2:$P1000,"="&amp;"В работе",'Реестр'!$B$2:$B1000,$N$38,'Реестр'!$F$2:$F1000,"="&amp;"")+COUNTIFS('Реестр'!$B$2:$B1000,"&lt;&gt;"&amp;"",'Реестр'!$P$2:$P1000,"="&amp;"Ожидается представление информации",'Реестр'!$B$2:$B1000,$N$38,'Реестр'!$F$2:$F1000,"="&amp;"")+COUNTIFS('Реестр'!$B$2:$B1000,"&lt;&gt;"&amp;"",'Реестр'!$P$2:$P1000,"="&amp;"Ожидает проверки",'Реестр'!$B$2:$B1000,$N$38,'Реестр'!$F$2:$F1000,"="&amp;"")</f>
        <v>6</v>
      </c>
    </row>
    <row r="263">
      <c r="A263" s="57" t="s">
        <v>1916</v>
      </c>
    </row>
    <row r="264">
      <c r="A264" s="57"/>
      <c r="B264" s="57"/>
      <c r="C264" s="57"/>
      <c r="D264" s="57"/>
      <c r="E264" s="57"/>
      <c r="F264" s="57"/>
      <c r="G264" s="57"/>
      <c r="H264" s="86"/>
      <c r="I264" s="86"/>
      <c r="J264" s="86"/>
      <c r="K264" s="86"/>
      <c r="L264" s="86"/>
    </row>
    <row r="265">
      <c r="A265" s="59" t="s">
        <v>1860</v>
      </c>
      <c r="B265" s="60" t="s">
        <v>1874</v>
      </c>
      <c r="C265" s="61"/>
      <c r="D265" s="61"/>
      <c r="E265" s="61"/>
      <c r="F265" s="61"/>
      <c r="G265" s="61"/>
      <c r="H265" s="62"/>
      <c r="I265" s="80" t="s">
        <v>1875</v>
      </c>
      <c r="J265" s="61"/>
      <c r="K265" s="61"/>
      <c r="L265" s="61"/>
      <c r="M265" s="62"/>
    </row>
    <row r="266">
      <c r="A266" s="68"/>
      <c r="B266" s="87" t="s">
        <v>1853</v>
      </c>
      <c r="C266" s="88" t="s">
        <v>71</v>
      </c>
      <c r="D266" s="88" t="s">
        <v>60</v>
      </c>
      <c r="E266" s="88" t="s">
        <v>83</v>
      </c>
      <c r="F266" s="87" t="s">
        <v>64</v>
      </c>
      <c r="G266" s="87" t="s">
        <v>6</v>
      </c>
      <c r="H266" s="87" t="s">
        <v>2</v>
      </c>
      <c r="I266" s="87" t="s">
        <v>1876</v>
      </c>
      <c r="J266" s="87" t="s">
        <v>84</v>
      </c>
      <c r="K266" s="87" t="s">
        <v>132</v>
      </c>
      <c r="L266" s="87" t="s">
        <v>251</v>
      </c>
      <c r="M266" s="87" t="s">
        <v>127</v>
      </c>
    </row>
    <row r="267">
      <c r="A267" s="76">
        <v>1.0</v>
      </c>
      <c r="B267" s="69">
        <v>2.0</v>
      </c>
      <c r="C267" s="76">
        <v>3.0</v>
      </c>
      <c r="D267" s="69">
        <v>4.0</v>
      </c>
      <c r="E267" s="76">
        <v>5.0</v>
      </c>
      <c r="F267" s="69">
        <v>6.0</v>
      </c>
      <c r="G267" s="76">
        <v>7.0</v>
      </c>
      <c r="H267" s="69">
        <v>8.0</v>
      </c>
      <c r="I267" s="76">
        <v>9.0</v>
      </c>
      <c r="J267" s="69">
        <v>10.0</v>
      </c>
      <c r="K267" s="76">
        <v>11.0</v>
      </c>
      <c r="L267" s="69">
        <v>12.0</v>
      </c>
      <c r="M267" s="76">
        <v>13.0</v>
      </c>
    </row>
    <row r="268">
      <c r="A268" s="71">
        <f>COUNTIFS('Реестр'!$B$2:$B1000,"&lt;&gt;"&amp;"",'Реестр'!$B$2:$B1000,$O$38)</f>
        <v>0</v>
      </c>
      <c r="B268" s="71">
        <f>COUNTIFS('Реестр'!$B$2:$B1000,"&lt;&gt;"&amp;"",'Реестр'!$B$2:$B1000,$O$38,'Реестр'!$P$2:$P1000,"="&amp;"Выполнено")</f>
        <v>0</v>
      </c>
      <c r="C268" s="71">
        <f>COUNTIFS('Реестр'!$B$2:$B1000,"&lt;&gt;"&amp;"",'Реестр'!$B$2:$B1000,$O$38,'Реестр'!$P$2:$P1000,"="&amp;"В работе")</f>
        <v>0</v>
      </c>
      <c r="D268" s="71">
        <f>COUNTIFS('Реестр'!$B$2:$B1000,"&lt;&gt;"&amp;"",'Реестр'!$B$2:$B1000,$O$38,'Реестр'!$P$2:$P1000,D266)</f>
        <v>0</v>
      </c>
      <c r="E268" s="71">
        <f>COUNTIFS('Реестр'!$B$2:$B1000,"&lt;&gt;"&amp;"",'Реестр'!$B$2:$B1000,$O$38,'Реестр'!$P$2:$P1000,E266)</f>
        <v>0</v>
      </c>
      <c r="F268" s="71">
        <f>COUNTIFS('Реестр'!$B$2:$B1000,"&lt;&gt;"&amp;"",'Реестр'!$B$2:$B1000,$O$38,'Реестр'!$P$2:$P1000,F266)</f>
        <v>0</v>
      </c>
      <c r="G268" s="71">
        <f>COUNTIFS('Реестр'!$B$2:$B1000,"&lt;&gt;"&amp;"",'Реестр'!$B$2:$B1000,$O$38,'Реестр'!$P$2:$P1000,G266)</f>
        <v>0</v>
      </c>
      <c r="H268" s="71">
        <f>COUNTIFS('Реестр'!$B$2:$B1000,"&lt;&gt;"&amp;"",'Реестр'!$B$2:$B1000,$O$38,'Реестр'!$P$2:$P1000,H266)</f>
        <v>0</v>
      </c>
      <c r="I268" s="71">
        <f>COUNTIFS('Реестр'!$B$2:$B1000,"&lt;&gt;"&amp;"",'Реестр'!$B$2:$B1000,$O$38,'Реестр'!$Q$2:$Q1000,"="&amp;"Ожидается представление информации")</f>
        <v>0</v>
      </c>
      <c r="J268" s="71">
        <f>COUNTIFS('Реестр'!$B$2:$B1000,"&lt;&gt;"&amp;"",'Реестр'!$B$2:$B1000,$O$38,'Реестр'!$Q$2:$Q1000,"="&amp;"Выполнено/ожидает проверки")</f>
        <v>0</v>
      </c>
      <c r="K268" s="71">
        <f>COUNTIFS('Реестр'!$B$2:$B1000,"&lt;&gt;"&amp;"",'Реестр'!$B$2:$B1000,$O$38,'Реестр'!$Q$2:$Q1000,"="&amp;"На проверке")</f>
        <v>0</v>
      </c>
      <c r="L268" s="71">
        <f>COUNTIFS('Реестр'!$B$2:$B1000,"&lt;&gt;"&amp;"",'Реестр'!$B$2:$B1000,$O$38,'Реестр'!$Q$2:$Q1000,"="&amp;"Не согласен с решением")</f>
        <v>0</v>
      </c>
      <c r="M268" s="71">
        <f>COUNTIFS('Реестр'!$B$2:$B1000,"&lt;&gt;"&amp;"",'Реестр'!$B$2:$B1000,$O$38,'Реестр'!$Q$2:$Q1000,"="&amp;"Не проверено")</f>
        <v>0</v>
      </c>
    </row>
    <row r="269">
      <c r="E269" s="89"/>
      <c r="H269" s="84"/>
      <c r="I269" s="84"/>
      <c r="J269" s="84"/>
      <c r="K269" s="84"/>
    </row>
    <row r="270">
      <c r="A270" s="90" t="s">
        <v>1917</v>
      </c>
      <c r="F270" s="57"/>
      <c r="G270" s="90" t="s">
        <v>1918</v>
      </c>
      <c r="L270" s="57"/>
    </row>
    <row r="272">
      <c r="A272" s="59" t="s">
        <v>1879</v>
      </c>
      <c r="B272" s="80" t="s">
        <v>1867</v>
      </c>
      <c r="C272" s="61"/>
      <c r="D272" s="61"/>
      <c r="E272" s="62"/>
      <c r="G272" s="59" t="s">
        <v>1879</v>
      </c>
      <c r="H272" s="80" t="s">
        <v>1867</v>
      </c>
      <c r="I272" s="61"/>
      <c r="J272" s="61"/>
      <c r="K272" s="62"/>
    </row>
    <row r="273">
      <c r="A273" s="68"/>
      <c r="B273" s="78" t="s">
        <v>1868</v>
      </c>
      <c r="C273" s="78" t="s">
        <v>1869</v>
      </c>
      <c r="D273" s="81" t="s">
        <v>1870</v>
      </c>
      <c r="E273" s="78" t="s">
        <v>1871</v>
      </c>
      <c r="G273" s="68"/>
      <c r="H273" s="78" t="s">
        <v>1868</v>
      </c>
      <c r="I273" s="78" t="s">
        <v>1869</v>
      </c>
      <c r="J273" s="81" t="s">
        <v>1870</v>
      </c>
      <c r="K273" s="78" t="s">
        <v>1871</v>
      </c>
    </row>
    <row r="274">
      <c r="A274" s="76">
        <v>1.0</v>
      </c>
      <c r="B274" s="76">
        <v>2.0</v>
      </c>
      <c r="C274" s="76">
        <v>3.0</v>
      </c>
      <c r="D274" s="76">
        <v>4.0</v>
      </c>
      <c r="E274" s="76">
        <v>5.0</v>
      </c>
      <c r="G274" s="76">
        <v>1.0</v>
      </c>
      <c r="H274" s="76">
        <v>2.0</v>
      </c>
      <c r="I274" s="76">
        <v>3.0</v>
      </c>
      <c r="J274" s="76">
        <v>4.0</v>
      </c>
      <c r="K274" s="76">
        <v>5.0</v>
      </c>
    </row>
    <row r="275">
      <c r="A275" s="71">
        <f>COUNTIFS('Реестр'!$B$2:$B1000,"&lt;&gt;"&amp;"",'Реестр'!$B$2:$B1000,$O$38)</f>
        <v>0</v>
      </c>
      <c r="B275" s="71">
        <f>COUNTIFS('Реестр'!$B$2:$B1000,"&lt;&gt;"&amp;"",'Реестр'!$F$2:$F1000,"="&amp;"1",'Реестр'!$B$2:$B1000,$O$38)</f>
        <v>0</v>
      </c>
      <c r="C275" s="71">
        <f>COUNTIFS('Реестр'!$B$2:$B1000,"&lt;&gt;"&amp;"",'Реестр'!$F$2:$F1000,"="&amp;"2",'Реестр'!$B$2:$B1000,$O$38)</f>
        <v>0</v>
      </c>
      <c r="D275" s="71">
        <f>COUNTIFS('Реестр'!$B$2:$B1000,"&lt;&gt;"&amp;"",'Реестр'!$F$2:$F1000,"="&amp;"3",'Реестр'!$B$2:$B1000,$O$38)</f>
        <v>0</v>
      </c>
      <c r="E275" s="71">
        <f>COUNTIFS('Реестр'!$B$2:$B1000,"&lt;&gt;"&amp;"",'Реестр'!$F$2:$F1000,"="&amp;"",'Реестр'!$B$2:$B1000,$O$38)</f>
        <v>0</v>
      </c>
      <c r="G275" s="71">
        <f>COUNTIFS('Реестр'!$B$2:$B1000,"&lt;&gt;"&amp;"",'Реестр'!$P$2:$P1000,"="&amp;"В работе",'Реестр'!$B$2:$B1000,$O$38)+COUNTIFS('Реестр'!$B$2:$B1000,"&lt;&gt;"&amp;"",'Реестр'!$P$2:$P1000,"="&amp;"Ожидается представление информации",'Реестр'!$B$2:$B1000,$O$38)+COUNTIFS('Реестр'!$B$2:$B1000,"&lt;&gt;"&amp;"",'Реестр'!$P$2:$P1000,"="&amp;"Ожидает проверки",'Реестр'!$B$2:$B1000,$O$38)</f>
        <v>0</v>
      </c>
      <c r="H275" s="71">
        <f>COUNTIFS('Реестр'!$B$2:$B1000,"&lt;&gt;"&amp;"",'Реестр'!$P$2:$P1000,"="&amp;"В работе",'Реестр'!$B$2:$B1000,$O$38,'Реестр'!$F$2:$F1000,"="&amp;"1")+COUNTIFS('Реестр'!$B$2:$B1000,"&lt;&gt;"&amp;"",'Реестр'!$P$2:$P1000,"="&amp;"Ожидается представление информации",'Реестр'!$B$2:$B1000,$O$38,'Реестр'!$F$2:$F1000,"="&amp;"1")+COUNTIFS('Реестр'!$B$2:$B1000,"&lt;&gt;"&amp;"",'Реестр'!$P$2:$P1000,"="&amp;"Ожидает проверки",'Реестр'!$B$2:$B1000,$O$38,'Реестр'!$F$2:$F1000,"="&amp;"1")</f>
        <v>0</v>
      </c>
      <c r="I275" s="71">
        <f>COUNTIFS('Реестр'!$B$2:$B1000,"&lt;&gt;"&amp;"",'Реестр'!$P$2:$P1000,"="&amp;"В работе",'Реестр'!$B$2:$B1000,$O$38,'Реестр'!$F$2:$F1000,"="&amp;"2")+COUNTIFS('Реестр'!$B$2:$B1000,"&lt;&gt;"&amp;"",'Реестр'!$P$2:$P1000,"="&amp;"Ожидается представление информации",'Реестр'!$B$2:$B1000,$O$38,'Реестр'!$F$2:$F1000,"="&amp;"2")+COUNTIFS('Реестр'!$B$2:$B1000,"&lt;&gt;"&amp;"",'Реестр'!$P$2:$P1000,"="&amp;"Ожидает проверки",'Реестр'!$B$2:$B1000,$O$38,'Реестр'!$F$2:$F1000,"="&amp;"2")</f>
        <v>0</v>
      </c>
      <c r="J275" s="71">
        <f>COUNTIFS('Реестр'!$B$2:$B1000,"&lt;&gt;"&amp;"",'Реестр'!$P$2:$P1000,"="&amp;"В работе",'Реестр'!$B$2:$B1000,$O$38,'Реестр'!$F$2:$F1000,"="&amp;"3")+COUNTIFS('Реестр'!$B$2:$B1000,"&lt;&gt;"&amp;"",'Реестр'!$P$2:$P1000,"="&amp;"Ожидается представление информации",'Реестр'!$B$2:$B1000,$O$38,'Реестр'!$F$2:$F1000,"="&amp;"3")+COUNTIFS('Реестр'!$B$2:$B1000,"&lt;&gt;"&amp;"",'Реестр'!$P$2:$P1000,"="&amp;"Ожидает проверки",'Реестр'!$B$2:$B1000,$O$38,'Реестр'!$F$2:$F1000,"="&amp;"3")</f>
        <v>0</v>
      </c>
      <c r="K275" s="71">
        <f>COUNTIFS('Реестр'!$B$2:$B1000,"&lt;&gt;"&amp;"",'Реестр'!$P$2:$P1000,"="&amp;"В работе",'Реестр'!$B$2:$B1000,$O$38,'Реестр'!$F$2:$F1000,"="&amp;"")+COUNTIFS('Реестр'!$B$2:$B1000,"&lt;&gt;"&amp;"",'Реестр'!$P$2:$P1000,"="&amp;"Ожидается представление информации",'Реестр'!$B$2:$B1000,$O$38,'Реестр'!$F$2:$F1000,"="&amp;"")+COUNTIFS('Реестр'!$B$2:$B1000,"&lt;&gt;"&amp;"",'Реестр'!$P$2:$P1000,"="&amp;"Ожидает проверки",'Реестр'!$B$2:$B1000,$O$38,'Реестр'!$F$2:$F1000,"="&amp;"")</f>
        <v>0</v>
      </c>
    </row>
    <row r="278">
      <c r="A278" s="57" t="s">
        <v>1919</v>
      </c>
    </row>
    <row r="279">
      <c r="A279" s="57"/>
      <c r="B279" s="57"/>
      <c r="C279" s="57"/>
      <c r="D279" s="57"/>
      <c r="E279" s="57"/>
      <c r="F279" s="57"/>
      <c r="G279" s="57"/>
      <c r="H279" s="86"/>
      <c r="I279" s="86"/>
      <c r="J279" s="86"/>
      <c r="K279" s="86"/>
      <c r="L279" s="86"/>
    </row>
    <row r="280">
      <c r="A280" s="59" t="s">
        <v>1860</v>
      </c>
      <c r="B280" s="60" t="s">
        <v>1874</v>
      </c>
      <c r="C280" s="61"/>
      <c r="D280" s="61"/>
      <c r="E280" s="61"/>
      <c r="F280" s="61"/>
      <c r="G280" s="61"/>
      <c r="H280" s="62"/>
      <c r="I280" s="80" t="s">
        <v>1875</v>
      </c>
      <c r="J280" s="61"/>
      <c r="K280" s="61"/>
      <c r="L280" s="61"/>
      <c r="M280" s="62"/>
    </row>
    <row r="281">
      <c r="A281" s="68"/>
      <c r="B281" s="87" t="s">
        <v>1853</v>
      </c>
      <c r="C281" s="88" t="s">
        <v>71</v>
      </c>
      <c r="D281" s="88" t="s">
        <v>60</v>
      </c>
      <c r="E281" s="88" t="s">
        <v>83</v>
      </c>
      <c r="F281" s="87" t="s">
        <v>64</v>
      </c>
      <c r="G281" s="87" t="s">
        <v>6</v>
      </c>
      <c r="H281" s="87" t="s">
        <v>2</v>
      </c>
      <c r="I281" s="87" t="s">
        <v>1876</v>
      </c>
      <c r="J281" s="87" t="s">
        <v>84</v>
      </c>
      <c r="K281" s="87" t="s">
        <v>132</v>
      </c>
      <c r="L281" s="87" t="s">
        <v>251</v>
      </c>
      <c r="M281" s="87" t="s">
        <v>127</v>
      </c>
    </row>
    <row r="282">
      <c r="A282" s="76">
        <v>1.0</v>
      </c>
      <c r="B282" s="69">
        <v>2.0</v>
      </c>
      <c r="C282" s="76">
        <v>3.0</v>
      </c>
      <c r="D282" s="69">
        <v>4.0</v>
      </c>
      <c r="E282" s="76">
        <v>5.0</v>
      </c>
      <c r="F282" s="69">
        <v>6.0</v>
      </c>
      <c r="G282" s="76">
        <v>7.0</v>
      </c>
      <c r="H282" s="69">
        <v>8.0</v>
      </c>
      <c r="I282" s="76">
        <v>9.0</v>
      </c>
      <c r="J282" s="69">
        <v>10.0</v>
      </c>
      <c r="K282" s="76">
        <v>11.0</v>
      </c>
      <c r="L282" s="69">
        <v>12.0</v>
      </c>
      <c r="M282" s="76">
        <v>13.0</v>
      </c>
    </row>
    <row r="283">
      <c r="A283" s="71">
        <f>COUNTIFS('Реестр'!$B$2:$B1000,"&lt;&gt;"&amp;"",'Реестр'!$B$2:$B1000,$P$38)</f>
        <v>0</v>
      </c>
      <c r="B283" s="71">
        <f>COUNTIFS('Реестр'!$B$2:$B1000,"&lt;&gt;"&amp;"",'Реестр'!$B$2:$B1000,$P$38,'Реестр'!$P$2:$P1000,"="&amp;"Выполнено")</f>
        <v>0</v>
      </c>
      <c r="C283" s="71">
        <f>COUNTIFS('Реестр'!$B$2:$B1000,"&lt;&gt;"&amp;"",'Реестр'!$B$2:$B1000,$P$38,'Реестр'!$P$2:$P1000,"="&amp;"В работе")</f>
        <v>0</v>
      </c>
      <c r="D283" s="71">
        <f>COUNTIFS('Реестр'!$B$2:$B1000,"&lt;&gt;"&amp;"",'Реестр'!$B$2:$B1000,$P$38,'Реестр'!$P$2:$P1000,D281)</f>
        <v>0</v>
      </c>
      <c r="E283" s="71">
        <f>COUNTIFS('Реестр'!$B$2:$B1000,"&lt;&gt;"&amp;"",'Реестр'!$B$2:$B1000,$P$38,'Реестр'!$P$2:$P1000,E281)</f>
        <v>0</v>
      </c>
      <c r="F283" s="71">
        <f>COUNTIFS('Реестр'!$B$2:$B1000,"&lt;&gt;"&amp;"",'Реестр'!$B$2:$B1000,$P$38,'Реестр'!$P$2:$P1000,F281)</f>
        <v>0</v>
      </c>
      <c r="G283" s="71">
        <f>COUNTIFS('Реестр'!$B$2:$B1000,"&lt;&gt;"&amp;"",'Реестр'!$B$2:$B1000,$P$38,'Реестр'!$P$2:$P1000,G281)</f>
        <v>0</v>
      </c>
      <c r="H283" s="71">
        <f>COUNTIFS('Реестр'!$B$2:$B1000,"&lt;&gt;"&amp;"",'Реестр'!$B$2:$B1000,$P$38,'Реестр'!$P$2:$P1000,H281)</f>
        <v>0</v>
      </c>
      <c r="I283" s="71">
        <f>COUNTIFS('Реестр'!$B$2:$B1000,"&lt;&gt;"&amp;"",'Реестр'!$B$2:$B1000,$P$38,'Реестр'!$Q$2:$Q1000,"="&amp;"Ожидается представление информации")</f>
        <v>0</v>
      </c>
      <c r="J283" s="71">
        <f>COUNTIFS('Реестр'!$B$2:$B1000,"&lt;&gt;"&amp;"",'Реестр'!$B$2:$B1000,$P$38,'Реестр'!$Q$2:$Q1000,"="&amp;"Выполнено/ожидает проверки")</f>
        <v>0</v>
      </c>
      <c r="K283" s="71">
        <f>COUNTIFS('Реестр'!$B$2:$B1000,"&lt;&gt;"&amp;"",'Реестр'!$B$2:$B1000,$P$38,'Реестр'!$Q$2:$Q1000,"="&amp;"На проверке")</f>
        <v>0</v>
      </c>
      <c r="L283" s="71">
        <f>COUNTIFS('Реестр'!$B$2:$B1000,"&lt;&gt;"&amp;"",'Реестр'!$B$2:$B1000,$P$38,'Реестр'!$Q$2:$Q1000,"="&amp;"Не согласен с решением")</f>
        <v>0</v>
      </c>
      <c r="M283" s="71">
        <f>COUNTIFS('Реестр'!$B$2:$B1000,"&lt;&gt;"&amp;"",'Реестр'!$B$2:$B1000,$P$38,'Реестр'!$Q$2:$Q1000,"="&amp;"Не проверено")</f>
        <v>0</v>
      </c>
    </row>
    <row r="284">
      <c r="E284" s="89"/>
      <c r="H284" s="84"/>
      <c r="I284" s="84"/>
      <c r="J284" s="84"/>
      <c r="K284" s="84"/>
    </row>
    <row r="285">
      <c r="A285" s="90" t="s">
        <v>1920</v>
      </c>
      <c r="F285" s="57"/>
      <c r="G285" s="90" t="s">
        <v>1921</v>
      </c>
      <c r="L285" s="57"/>
    </row>
    <row r="287">
      <c r="A287" s="59" t="s">
        <v>1879</v>
      </c>
      <c r="B287" s="80" t="s">
        <v>1867</v>
      </c>
      <c r="C287" s="61"/>
      <c r="D287" s="61"/>
      <c r="E287" s="62"/>
      <c r="G287" s="59" t="s">
        <v>1879</v>
      </c>
      <c r="H287" s="80" t="s">
        <v>1867</v>
      </c>
      <c r="I287" s="61"/>
      <c r="J287" s="61"/>
      <c r="K287" s="62"/>
    </row>
    <row r="288">
      <c r="A288" s="68"/>
      <c r="B288" s="78" t="s">
        <v>1868</v>
      </c>
      <c r="C288" s="78" t="s">
        <v>1869</v>
      </c>
      <c r="D288" s="81" t="s">
        <v>1870</v>
      </c>
      <c r="E288" s="78" t="s">
        <v>1871</v>
      </c>
      <c r="G288" s="68"/>
      <c r="H288" s="78" t="s">
        <v>1868</v>
      </c>
      <c r="I288" s="78" t="s">
        <v>1869</v>
      </c>
      <c r="J288" s="81" t="s">
        <v>1870</v>
      </c>
      <c r="K288" s="78" t="s">
        <v>1871</v>
      </c>
    </row>
    <row r="289">
      <c r="A289" s="76">
        <v>1.0</v>
      </c>
      <c r="B289" s="76">
        <v>2.0</v>
      </c>
      <c r="C289" s="76">
        <v>3.0</v>
      </c>
      <c r="D289" s="76">
        <v>4.0</v>
      </c>
      <c r="E289" s="76">
        <v>5.0</v>
      </c>
      <c r="G289" s="76">
        <v>1.0</v>
      </c>
      <c r="H289" s="76">
        <v>2.0</v>
      </c>
      <c r="I289" s="76">
        <v>3.0</v>
      </c>
      <c r="J289" s="76">
        <v>4.0</v>
      </c>
      <c r="K289" s="76">
        <v>5.0</v>
      </c>
    </row>
    <row r="290">
      <c r="A290" s="71">
        <f>COUNTIFS('Реестр'!$B$2:$B1000,"&lt;&gt;"&amp;"",'Реестр'!$B$2:$B1000,$P$38)</f>
        <v>0</v>
      </c>
      <c r="B290" s="71">
        <f>COUNTIFS('Реестр'!$B$2:$B1000,"&lt;&gt;"&amp;"",'Реестр'!$F$2:$F1000,"="&amp;"1",'Реестр'!$B$2:$B1000,$P$38)</f>
        <v>0</v>
      </c>
      <c r="C290" s="71">
        <f>COUNTIFS('Реестр'!$B$2:$B1000,"&lt;&gt;"&amp;"",'Реестр'!$F$2:$F1000,"="&amp;"2",'Реестр'!$B$2:$B1000,$P$38)</f>
        <v>0</v>
      </c>
      <c r="D290" s="71">
        <f>COUNTIFS('Реестр'!$B$2:$B1000,"&lt;&gt;"&amp;"",'Реестр'!$F$2:$F1000,"="&amp;"3",'Реестр'!$B$2:$B1000,$P$38)</f>
        <v>0</v>
      </c>
      <c r="E290" s="71">
        <f>COUNTIFS('Реестр'!$B$2:$B1000,"&lt;&gt;"&amp;"",'Реестр'!$F$2:$F1000,"="&amp;"",'Реестр'!$B$2:$B1000,$P$38)</f>
        <v>0</v>
      </c>
      <c r="G290" s="71">
        <f>COUNTIFS('Реестр'!$B$2:$B1000,"&lt;&gt;"&amp;"",'Реестр'!$P$2:$P1000,"="&amp;"В работе",'Реестр'!$B$2:$B1000,$P$38)+COUNTIFS('Реестр'!$B$2:$B1000,"&lt;&gt;"&amp;"",'Реестр'!$P$2:$P1000,"="&amp;"Ожидается представление информации",'Реестр'!$B$2:$B1000,$P$38)+COUNTIFS('Реестр'!$B$2:$B1000,"&lt;&gt;"&amp;"",'Реестр'!$P$2:$P1000,"="&amp;"Ожидает проверки",'Реестр'!$B$2:$B1000,$P$38)</f>
        <v>0</v>
      </c>
      <c r="H290" s="71">
        <f>COUNTIFS('Реестр'!$B$2:$B1000,"&lt;&gt;"&amp;"",'Реестр'!$P$2:$P1000,"="&amp;"В работе",'Реестр'!$B$2:$B1000,$P$38,'Реестр'!$F$2:$F1000,"="&amp;"1")+COUNTIFS('Реестр'!$B$2:$B1000,"&lt;&gt;"&amp;"",'Реестр'!$P$2:$P1000,"="&amp;"Ожидается представление информации",'Реестр'!$B$2:$B1000,$P$38,'Реестр'!$F$2:$F1000,"="&amp;"1")+COUNTIFS('Реестр'!$B$2:$B1000,"&lt;&gt;"&amp;"",'Реестр'!$P$2:$P1000,"="&amp;"Ожидает проверки",'Реестр'!$B$2:$B1000,$P$38,'Реестр'!$F$2:$F1000,"="&amp;"1")</f>
        <v>0</v>
      </c>
      <c r="I290" s="71">
        <f>COUNTIFS('Реестр'!$B$2:$B1000,"&lt;&gt;"&amp;"",'Реестр'!$P$2:$P1000,"="&amp;"В работе",'Реестр'!$B$2:$B1000,$P$38,'Реестр'!$F$2:$F1000,"="&amp;"2")+COUNTIFS('Реестр'!$B$2:$B1000,"&lt;&gt;"&amp;"",'Реестр'!$P$2:$P1000,"="&amp;"Ожидается представление информации",'Реестр'!$B$2:$B1000,$P$38,'Реестр'!$F$2:$F1000,"="&amp;"2")+COUNTIFS('Реестр'!$B$2:$B1000,"&lt;&gt;"&amp;"",'Реестр'!$P$2:$P1000,"="&amp;"Ожидает проверки",'Реестр'!$B$2:$B1000,$P$38,'Реестр'!$F$2:$F1000,"="&amp;"2")</f>
        <v>0</v>
      </c>
      <c r="J290" s="71">
        <f>COUNTIFS('Реестр'!$B$2:$B1000,"&lt;&gt;"&amp;"",'Реестр'!$P$2:$P1000,"="&amp;"В работе",'Реестр'!$B$2:$B1000,$P$38,'Реестр'!$F$2:$F1000,"="&amp;"3")+COUNTIFS('Реестр'!$B$2:$B1000,"&lt;&gt;"&amp;"",'Реестр'!$P$2:$P1000,"="&amp;"Ожидается представление информации",'Реестр'!$B$2:$B1000,$P$38,'Реестр'!$F$2:$F1000,"="&amp;"3")+COUNTIFS('Реестр'!$B$2:$B1000,"&lt;&gt;"&amp;"",'Реестр'!$P$2:$P1000,"="&amp;"Ожидает проверки",'Реестр'!$B$2:$B1000,$P$38,'Реестр'!$F$2:$F1000,"="&amp;"3")</f>
        <v>0</v>
      </c>
      <c r="K290" s="71">
        <f>COUNTIFS('Реестр'!$B$2:$B1000,"&lt;&gt;"&amp;"",'Реестр'!$P$2:$P1000,"="&amp;"В работе",'Реестр'!$B$2:$B1000,$P$38,'Реестр'!$F$2:$F1000,"="&amp;"")+COUNTIFS('Реестр'!$B$2:$B1000,"&lt;&gt;"&amp;"",'Реестр'!$P$2:$P1000,"="&amp;"Ожидается представление информации",'Реестр'!$B$2:$B1000,$P$38,'Реестр'!$F$2:$F1000,"="&amp;"")+COUNTIFS('Реестр'!$B$2:$B1000,"&lt;&gt;"&amp;"",'Реестр'!$P$2:$P1000,"="&amp;"Ожидает проверки",'Реестр'!$B$2:$B1000,$P$38,'Реестр'!$F$2:$F1000,"="&amp;"")</f>
        <v>0</v>
      </c>
    </row>
    <row r="294">
      <c r="A294" s="57" t="s">
        <v>1922</v>
      </c>
    </row>
    <row r="295">
      <c r="A295" s="57"/>
      <c r="B295" s="57"/>
      <c r="C295" s="57"/>
      <c r="D295" s="57"/>
      <c r="E295" s="57"/>
      <c r="F295" s="57"/>
      <c r="G295" s="57"/>
      <c r="H295" s="86"/>
      <c r="I295" s="86"/>
      <c r="J295" s="86"/>
      <c r="K295" s="86"/>
      <c r="L295" s="86"/>
    </row>
    <row r="296">
      <c r="A296" s="59" t="s">
        <v>1860</v>
      </c>
      <c r="B296" s="60" t="s">
        <v>1874</v>
      </c>
      <c r="C296" s="61"/>
      <c r="D296" s="61"/>
      <c r="E296" s="61"/>
      <c r="F296" s="61"/>
      <c r="G296" s="61"/>
      <c r="H296" s="62"/>
      <c r="I296" s="80" t="s">
        <v>1875</v>
      </c>
      <c r="J296" s="61"/>
      <c r="K296" s="61"/>
      <c r="L296" s="61"/>
      <c r="M296" s="62"/>
    </row>
    <row r="297">
      <c r="A297" s="68"/>
      <c r="B297" s="87" t="s">
        <v>1853</v>
      </c>
      <c r="C297" s="88" t="s">
        <v>71</v>
      </c>
      <c r="D297" s="88" t="s">
        <v>60</v>
      </c>
      <c r="E297" s="88" t="s">
        <v>83</v>
      </c>
      <c r="F297" s="87" t="s">
        <v>64</v>
      </c>
      <c r="G297" s="87" t="s">
        <v>6</v>
      </c>
      <c r="H297" s="87" t="s">
        <v>2</v>
      </c>
      <c r="I297" s="87" t="s">
        <v>1876</v>
      </c>
      <c r="J297" s="87" t="s">
        <v>84</v>
      </c>
      <c r="K297" s="87" t="s">
        <v>132</v>
      </c>
      <c r="L297" s="87" t="s">
        <v>251</v>
      </c>
      <c r="M297" s="87" t="s">
        <v>127</v>
      </c>
    </row>
    <row r="298">
      <c r="A298" s="76">
        <v>1.0</v>
      </c>
      <c r="B298" s="69">
        <v>2.0</v>
      </c>
      <c r="C298" s="76">
        <v>3.0</v>
      </c>
      <c r="D298" s="69">
        <v>4.0</v>
      </c>
      <c r="E298" s="76">
        <v>5.0</v>
      </c>
      <c r="F298" s="69">
        <v>6.0</v>
      </c>
      <c r="G298" s="76">
        <v>7.0</v>
      </c>
      <c r="H298" s="69">
        <v>8.0</v>
      </c>
      <c r="I298" s="76">
        <v>9.0</v>
      </c>
      <c r="J298" s="69">
        <v>10.0</v>
      </c>
      <c r="K298" s="76">
        <v>11.0</v>
      </c>
      <c r="L298" s="69">
        <v>12.0</v>
      </c>
      <c r="M298" s="76">
        <v>13.0</v>
      </c>
    </row>
    <row r="299">
      <c r="A299" s="71">
        <f>COUNTIFS('Реестр'!$B$2:$B1000,"&lt;&gt;"&amp;"",'Реестр'!$B$2:$B1000,$Q$38)</f>
        <v>0</v>
      </c>
      <c r="B299" s="71">
        <f>COUNTIFS('Реестр'!$B$2:$B1000,"&lt;&gt;"&amp;"",'Реестр'!$B$2:$B1000,$Q$38,'Реестр'!$P$2:$P1000,"="&amp;"Выполнено")</f>
        <v>0</v>
      </c>
      <c r="C299" s="71">
        <f>COUNTIFS('Реестр'!$B$2:$B1000,"&lt;&gt;"&amp;"",'Реестр'!$B$2:$B1000,$Q$38,'Реестр'!$P$2:$P1000,"="&amp;"В работе")</f>
        <v>0</v>
      </c>
      <c r="D299" s="71">
        <f>COUNTIFS('Реестр'!$B$2:$B1000,"&lt;&gt;"&amp;"",'Реестр'!$B$2:$B1000,$Q$38,'Реестр'!$P$2:$P1000,D297)</f>
        <v>0</v>
      </c>
      <c r="E299" s="71">
        <f>COUNTIFS('Реестр'!$B$2:$B1000,"&lt;&gt;"&amp;"",'Реестр'!$B$2:$B1000,$Q$38,'Реестр'!$P$2:$P1000,E297)</f>
        <v>0</v>
      </c>
      <c r="F299" s="71">
        <f>COUNTIFS('Реестр'!$B$2:$B1000,"&lt;&gt;"&amp;"",'Реестр'!$B$2:$B1000,$Q$38,'Реестр'!$P$2:$P1000,F297)</f>
        <v>0</v>
      </c>
      <c r="G299" s="71">
        <f>COUNTIFS('Реестр'!$B$2:$B1000,"&lt;&gt;"&amp;"",'Реестр'!$B$2:$B1000,$Q$38,'Реестр'!$P$2:$P1000,G297)</f>
        <v>0</v>
      </c>
      <c r="H299" s="71">
        <f>COUNTIFS('Реестр'!$B$2:$B1000,"&lt;&gt;"&amp;"",'Реестр'!$B$2:$B1000,$Q$38,'Реестр'!$P$2:$P1000,H297)</f>
        <v>0</v>
      </c>
      <c r="I299" s="71">
        <f>COUNTIFS('Реестр'!$B$2:$B1000,"&lt;&gt;"&amp;"",'Реестр'!$B$2:$B1000,$Q$38,'Реестр'!$Q$2:$Q1000,"="&amp;"Ожидается представление информации")</f>
        <v>0</v>
      </c>
      <c r="J299" s="71">
        <f>COUNTIFS('Реестр'!$B$2:$B1000,"&lt;&gt;"&amp;"",'Реестр'!$B$2:$B1000,$Q$38,'Реестр'!$Q$2:$Q1000,"="&amp;"Выполнено/ожидает проверки")</f>
        <v>0</v>
      </c>
      <c r="K299" s="71">
        <f>COUNTIFS('Реестр'!$B$2:$B1000,"&lt;&gt;"&amp;"",'Реестр'!$B$2:$B1000,$Q$38,'Реестр'!$Q$2:$Q1000,"="&amp;"На проверке")</f>
        <v>0</v>
      </c>
      <c r="L299" s="71">
        <f>COUNTIFS('Реестр'!$B$2:$B1000,"&lt;&gt;"&amp;"",'Реестр'!$B$2:$B1000,$Q$38,'Реестр'!$Q$2:$Q1000,"="&amp;"Не согласен с решением")</f>
        <v>0</v>
      </c>
      <c r="M299" s="71">
        <f>COUNTIFS('Реестр'!$B$2:$B1000,"&lt;&gt;"&amp;"",'Реестр'!$B$2:$B1000,$Q$38,'Реестр'!$Q$2:$Q1000,"="&amp;"Не проверено")</f>
        <v>0</v>
      </c>
    </row>
    <row r="300">
      <c r="E300" s="89"/>
      <c r="H300" s="84"/>
      <c r="I300" s="84"/>
      <c r="J300" s="84"/>
      <c r="K300" s="84"/>
    </row>
    <row r="301">
      <c r="A301" s="90" t="s">
        <v>1923</v>
      </c>
      <c r="F301" s="57"/>
      <c r="G301" s="90" t="s">
        <v>1924</v>
      </c>
      <c r="L301" s="57"/>
    </row>
    <row r="303">
      <c r="A303" s="59" t="s">
        <v>1879</v>
      </c>
      <c r="B303" s="80" t="s">
        <v>1867</v>
      </c>
      <c r="C303" s="61"/>
      <c r="D303" s="61"/>
      <c r="E303" s="62"/>
      <c r="G303" s="59" t="s">
        <v>1879</v>
      </c>
      <c r="H303" s="80" t="s">
        <v>1867</v>
      </c>
      <c r="I303" s="61"/>
      <c r="J303" s="61"/>
      <c r="K303" s="62"/>
    </row>
    <row r="304">
      <c r="A304" s="68"/>
      <c r="B304" s="78" t="s">
        <v>1868</v>
      </c>
      <c r="C304" s="78" t="s">
        <v>1869</v>
      </c>
      <c r="D304" s="81" t="s">
        <v>1870</v>
      </c>
      <c r="E304" s="78" t="s">
        <v>1871</v>
      </c>
      <c r="G304" s="68"/>
      <c r="H304" s="78" t="s">
        <v>1868</v>
      </c>
      <c r="I304" s="78" t="s">
        <v>1869</v>
      </c>
      <c r="J304" s="81" t="s">
        <v>1870</v>
      </c>
      <c r="K304" s="78" t="s">
        <v>1871</v>
      </c>
    </row>
    <row r="305">
      <c r="A305" s="76">
        <v>1.0</v>
      </c>
      <c r="B305" s="76">
        <v>2.0</v>
      </c>
      <c r="C305" s="76">
        <v>3.0</v>
      </c>
      <c r="D305" s="76">
        <v>4.0</v>
      </c>
      <c r="E305" s="76">
        <v>5.0</v>
      </c>
      <c r="G305" s="76">
        <v>1.0</v>
      </c>
      <c r="H305" s="76">
        <v>2.0</v>
      </c>
      <c r="I305" s="76">
        <v>3.0</v>
      </c>
      <c r="J305" s="76">
        <v>4.0</v>
      </c>
      <c r="K305" s="76">
        <v>5.0</v>
      </c>
    </row>
    <row r="306">
      <c r="A306" s="71">
        <f>COUNTIFS('Реестр'!$B$2:$B1000,"&lt;&gt;"&amp;"",'Реестр'!$B$2:$B1000,$Q$38)</f>
        <v>0</v>
      </c>
      <c r="B306" s="71">
        <f>COUNTIFS('Реестр'!$B$2:$B1000,"&lt;&gt;"&amp;"",'Реестр'!$F$2:$F1000,"="&amp;"1",'Реестр'!$B$2:$B1000,$Q$38)</f>
        <v>0</v>
      </c>
      <c r="C306" s="71">
        <f>COUNTIFS('Реестр'!$B$2:$B1000,"&lt;&gt;"&amp;"",'Реестр'!$F$2:$F1000,"="&amp;"2",'Реестр'!$B$2:$B1000,$Q$38)</f>
        <v>0</v>
      </c>
      <c r="D306" s="71">
        <f>COUNTIFS('Реестр'!$B$2:$B1000,"&lt;&gt;"&amp;"",'Реестр'!$F$2:$F1000,"="&amp;"3",'Реестр'!$B$2:$B1000,$Q$38)</f>
        <v>0</v>
      </c>
      <c r="E306" s="71">
        <f>COUNTIFS('Реестр'!$B$2:$B1000,"&lt;&gt;"&amp;"",'Реестр'!$F$2:$F1000,"="&amp;"",'Реестр'!$B$2:$B1000,$Q$38)</f>
        <v>0</v>
      </c>
      <c r="G306" s="71">
        <f>COUNTIFS('Реестр'!$B$2:$B1000,"&lt;&gt;"&amp;"",'Реестр'!$P$2:$P1000,"="&amp;"В работе",'Реестр'!$B$2:$B1000,$Q$38)+COUNTIFS('Реестр'!$B$2:$B1000,"&lt;&gt;"&amp;"",'Реестр'!$P$2:$P1000,"="&amp;"Ожидается представление информации",'Реестр'!$B$2:$B1000,$Q$38)+COUNTIFS('Реестр'!$B$2:$B1000,"&lt;&gt;"&amp;"",'Реестр'!$P$2:$P1000,"="&amp;"Ожидает проверки",'Реестр'!$B$2:$B1000,$Q$38)</f>
        <v>0</v>
      </c>
      <c r="H306" s="71">
        <f>COUNTIFS('Реестр'!$B$2:$B1000,"&lt;&gt;"&amp;"",'Реестр'!$P$2:$P1000,"="&amp;"В работе",'Реестр'!$B$2:$B1000,$Q$38,'Реестр'!$F$2:$F1000,"="&amp;"1")+COUNTIFS('Реестр'!$B$2:$B1000,"&lt;&gt;"&amp;"",'Реестр'!$P$2:$P1000,"="&amp;"Ожидается представление информации",'Реестр'!$B$2:$B1000,$Q$38,'Реестр'!$F$2:$F1000,"="&amp;"1")+COUNTIFS('Реестр'!$B$2:$B1000,"&lt;&gt;"&amp;"",'Реестр'!$P$2:$P1000,"="&amp;"Ожидает проверки",'Реестр'!$B$2:$B1000,$Q$38,'Реестр'!$F$2:$F1000,"="&amp;"1")</f>
        <v>0</v>
      </c>
      <c r="I306" s="71">
        <f>COUNTIFS('Реестр'!$B$2:$B1000,"&lt;&gt;"&amp;"",'Реестр'!$P$2:$P1000,"="&amp;"В работе",'Реестр'!$B$2:$B1000,$Q$38,'Реестр'!$F$2:$F1000,"="&amp;"2")+COUNTIFS('Реестр'!$B$2:$B1000,"&lt;&gt;"&amp;"",'Реестр'!$P$2:$P1000,"="&amp;"Ожидается представление информации",'Реестр'!$B$2:$B1000,$Q$38,'Реестр'!$F$2:$F1000,"="&amp;"2")+COUNTIFS('Реестр'!$B$2:$B1000,"&lt;&gt;"&amp;"",'Реестр'!$P$2:$P1000,"="&amp;"Ожидает проверки",'Реестр'!$B$2:$B1000,$Q$38,'Реестр'!$F$2:$F1000,"="&amp;"2")</f>
        <v>0</v>
      </c>
      <c r="J306" s="71">
        <f>COUNTIFS('Реестр'!$B$2:$B1000,"&lt;&gt;"&amp;"",'Реестр'!$P$2:$P1000,"="&amp;"В работе",'Реестр'!$B$2:$B1000,$Q$38,'Реестр'!$F$2:$F1000,"="&amp;"3")+COUNTIFS('Реестр'!$B$2:$B1000,"&lt;&gt;"&amp;"",'Реестр'!$P$2:$P1000,"="&amp;"Ожидается представление информации",'Реестр'!$B$2:$B1000,$Q$38,'Реестр'!$F$2:$F1000,"="&amp;"3")+COUNTIFS('Реестр'!$B$2:$B1000,"&lt;&gt;"&amp;"",'Реестр'!$P$2:$P1000,"="&amp;"Ожидает проверки",'Реестр'!$B$2:$B1000,$Q$38,'Реестр'!$F$2:$F1000,"="&amp;"3")</f>
        <v>0</v>
      </c>
      <c r="K306" s="71">
        <f>COUNTIFS('Реестр'!$B$2:$B1000,"&lt;&gt;"&amp;"",'Реестр'!$P$2:$P1000,"="&amp;"В работе",'Реестр'!$B$2:$B1000,$Q$38,'Реестр'!$F$2:$F1000,"="&amp;"")+COUNTIFS('Реестр'!$B$2:$B1000,"&lt;&gt;"&amp;"",'Реестр'!$P$2:$P1000,"="&amp;"Ожидается представление информации",'Реестр'!$B$2:$B1000,$Q$38,'Реестр'!$F$2:$F1000,"="&amp;"")+COUNTIFS('Реестр'!$B$2:$B1000,"&lt;&gt;"&amp;"",'Реестр'!$P$2:$P1000,"="&amp;"Ожидает проверки",'Реестр'!$B$2:$B1000,$Q$38,'Реестр'!$F$2:$F1000,"="&amp;"")</f>
        <v>0</v>
      </c>
    </row>
    <row r="310">
      <c r="A310" s="57" t="s">
        <v>1925</v>
      </c>
    </row>
    <row r="311">
      <c r="A311" s="57"/>
      <c r="B311" s="57"/>
      <c r="C311" s="57"/>
      <c r="D311" s="57"/>
      <c r="E311" s="57"/>
      <c r="F311" s="57"/>
      <c r="G311" s="57"/>
      <c r="H311" s="86"/>
      <c r="I311" s="86"/>
      <c r="J311" s="86"/>
      <c r="K311" s="86"/>
      <c r="L311" s="86"/>
    </row>
    <row r="312">
      <c r="A312" s="59" t="s">
        <v>1860</v>
      </c>
      <c r="B312" s="60" t="s">
        <v>1874</v>
      </c>
      <c r="C312" s="61"/>
      <c r="D312" s="61"/>
      <c r="E312" s="61"/>
      <c r="F312" s="61"/>
      <c r="G312" s="61"/>
      <c r="H312" s="62"/>
      <c r="I312" s="80" t="s">
        <v>1875</v>
      </c>
      <c r="J312" s="61"/>
      <c r="K312" s="61"/>
      <c r="L312" s="61"/>
      <c r="M312" s="62"/>
    </row>
    <row r="313">
      <c r="A313" s="68"/>
      <c r="B313" s="87" t="s">
        <v>1853</v>
      </c>
      <c r="C313" s="88" t="s">
        <v>71</v>
      </c>
      <c r="D313" s="88" t="s">
        <v>60</v>
      </c>
      <c r="E313" s="88" t="s">
        <v>83</v>
      </c>
      <c r="F313" s="87" t="s">
        <v>64</v>
      </c>
      <c r="G313" s="87" t="s">
        <v>6</v>
      </c>
      <c r="H313" s="87" t="s">
        <v>2</v>
      </c>
      <c r="I313" s="87" t="s">
        <v>1876</v>
      </c>
      <c r="J313" s="87" t="s">
        <v>84</v>
      </c>
      <c r="K313" s="87" t="s">
        <v>132</v>
      </c>
      <c r="L313" s="87" t="s">
        <v>251</v>
      </c>
      <c r="M313" s="87" t="s">
        <v>127</v>
      </c>
    </row>
    <row r="314">
      <c r="A314" s="76">
        <v>1.0</v>
      </c>
      <c r="B314" s="69">
        <v>2.0</v>
      </c>
      <c r="C314" s="76">
        <v>3.0</v>
      </c>
      <c r="D314" s="69">
        <v>4.0</v>
      </c>
      <c r="E314" s="76">
        <v>5.0</v>
      </c>
      <c r="F314" s="69">
        <v>6.0</v>
      </c>
      <c r="G314" s="76">
        <v>7.0</v>
      </c>
      <c r="H314" s="69">
        <v>8.0</v>
      </c>
      <c r="I314" s="76">
        <v>9.0</v>
      </c>
      <c r="J314" s="69">
        <v>10.0</v>
      </c>
      <c r="K314" s="76">
        <v>11.0</v>
      </c>
      <c r="L314" s="69">
        <v>12.0</v>
      </c>
      <c r="M314" s="76">
        <v>13.0</v>
      </c>
    </row>
    <row r="315">
      <c r="A315" s="71">
        <f>COUNTIFS('Реестр'!$B$2:$B1000,"&lt;&gt;"&amp;"",'Реестр'!$B$2:$B1000,$R$38)</f>
        <v>46</v>
      </c>
      <c r="B315" s="71">
        <f>COUNTIFS('Реестр'!$B$2:$B1000,"&lt;&gt;"&amp;"",'Реестр'!$B$2:$B1000,$R$38,'Реестр'!$P$2:$P1000,"="&amp;"Выполнено")</f>
        <v>19</v>
      </c>
      <c r="C315" s="71">
        <f>COUNTIFS('Реестр'!$B$2:$B1000,"&lt;&gt;"&amp;"",'Реестр'!$B$2:$B1000,$R$38,'Реестр'!$P$2:$P1000,"="&amp;"В работе")</f>
        <v>8</v>
      </c>
      <c r="D315" s="71">
        <f>COUNTIFS('Реестр'!$B$2:$B1000,"&lt;&gt;"&amp;"",'Реестр'!$B$2:$B1000,$R$38,'Реестр'!$P$2:$P1000,D313)</f>
        <v>0</v>
      </c>
      <c r="E315" s="71">
        <f>COUNTIFS('Реестр'!$B$2:$B1000,"&lt;&gt;"&amp;"",'Реестр'!$B$2:$B1000,$R$38,'Реестр'!$P$2:$P1000,E313)</f>
        <v>14</v>
      </c>
      <c r="F315" s="71">
        <f>COUNTIFS('Реестр'!$B$2:$B1000,"&lt;&gt;"&amp;"",'Реестр'!$B$2:$B1000,$R$38,'Реестр'!$P$2:$P1000,F313)</f>
        <v>5</v>
      </c>
      <c r="G315" s="71">
        <f>COUNTIFS('Реестр'!$B$2:$B1000,"&lt;&gt;"&amp;"",'Реестр'!$B$2:$B1000,$R$38,'Реестр'!$P$2:$P1000,G313)</f>
        <v>0</v>
      </c>
      <c r="H315" s="71">
        <f>COUNTIFS('Реестр'!$B$2:$B1000,"&lt;&gt;"&amp;"",'Реестр'!$B$2:$B1000,$R$38,'Реестр'!$P$2:$P1000,H313)</f>
        <v>0</v>
      </c>
      <c r="I315" s="71">
        <f>COUNTIFS('Реестр'!$B$2:$B1000,"&lt;&gt;"&amp;"",'Реестр'!$B$2:$B1000,$R$38,'Реестр'!$Q$2:$Q1000,"="&amp;"Ожидается представление информации")</f>
        <v>0</v>
      </c>
      <c r="J315" s="71">
        <f>COUNTIFS('Реестр'!$B$2:$B1000,"&lt;&gt;"&amp;"",'Реестр'!$B$2:$B1000,$R$38,'Реестр'!$Q$2:$Q1000,"="&amp;"Выполнено/ожидает проверки")</f>
        <v>11</v>
      </c>
      <c r="K315" s="71">
        <f>COUNTIFS('Реестр'!$B$2:$B1000,"&lt;&gt;"&amp;"",'Реестр'!$B$2:$B1000,$R$38,'Реестр'!$Q$2:$Q1000,"="&amp;"На проверке")</f>
        <v>0</v>
      </c>
      <c r="L315" s="71">
        <f>COUNTIFS('Реестр'!$B$2:$B1000,"&lt;&gt;"&amp;"",'Реестр'!$B$2:$B1000,$R$38,'Реестр'!$Q$2:$Q1000,"="&amp;"Не согласен с решением")</f>
        <v>0</v>
      </c>
      <c r="M315" s="71">
        <f>COUNTIFS('Реестр'!$B$2:$B1000,"&lt;&gt;"&amp;"",'Реестр'!$B$2:$B1000,$R$38,'Реестр'!$Q$2:$Q1000,"="&amp;"Не проверено")</f>
        <v>0</v>
      </c>
    </row>
    <row r="316">
      <c r="E316" s="89"/>
      <c r="H316" s="84"/>
      <c r="I316" s="84"/>
      <c r="J316" s="84"/>
      <c r="K316" s="84"/>
    </row>
    <row r="317">
      <c r="A317" s="90" t="s">
        <v>1926</v>
      </c>
      <c r="F317" s="57"/>
      <c r="G317" s="90" t="s">
        <v>1927</v>
      </c>
      <c r="L317" s="57"/>
    </row>
    <row r="319">
      <c r="A319" s="59" t="s">
        <v>1879</v>
      </c>
      <c r="B319" s="80" t="s">
        <v>1867</v>
      </c>
      <c r="C319" s="61"/>
      <c r="D319" s="61"/>
      <c r="E319" s="62"/>
      <c r="G319" s="59" t="s">
        <v>1879</v>
      </c>
      <c r="H319" s="80" t="s">
        <v>1867</v>
      </c>
      <c r="I319" s="61"/>
      <c r="J319" s="61"/>
      <c r="K319" s="62"/>
    </row>
    <row r="320">
      <c r="A320" s="68"/>
      <c r="B320" s="78" t="s">
        <v>1868</v>
      </c>
      <c r="C320" s="78" t="s">
        <v>1869</v>
      </c>
      <c r="D320" s="81" t="s">
        <v>1870</v>
      </c>
      <c r="E320" s="78" t="s">
        <v>1871</v>
      </c>
      <c r="G320" s="68"/>
      <c r="H320" s="78" t="s">
        <v>1868</v>
      </c>
      <c r="I320" s="78" t="s">
        <v>1869</v>
      </c>
      <c r="J320" s="81" t="s">
        <v>1870</v>
      </c>
      <c r="K320" s="78" t="s">
        <v>1871</v>
      </c>
    </row>
    <row r="321">
      <c r="A321" s="76">
        <v>1.0</v>
      </c>
      <c r="B321" s="76">
        <v>2.0</v>
      </c>
      <c r="C321" s="76">
        <v>3.0</v>
      </c>
      <c r="D321" s="76">
        <v>4.0</v>
      </c>
      <c r="E321" s="76">
        <v>5.0</v>
      </c>
      <c r="G321" s="76">
        <v>1.0</v>
      </c>
      <c r="H321" s="76">
        <v>2.0</v>
      </c>
      <c r="I321" s="76">
        <v>3.0</v>
      </c>
      <c r="J321" s="76">
        <v>4.0</v>
      </c>
      <c r="K321" s="76">
        <v>5.0</v>
      </c>
    </row>
    <row r="322">
      <c r="A322" s="71">
        <f>COUNTIFS('Реестр'!$B$2:$B1000,"&lt;&gt;"&amp;"",'Реестр'!$B$2:$B1000,$R$38)</f>
        <v>46</v>
      </c>
      <c r="B322" s="71">
        <f>COUNTIFS('Реестр'!$B$2:$B1000,"&lt;&gt;"&amp;"",'Реестр'!$F$2:$F1000,"="&amp;"1",'Реестр'!$B$2:$B1000,$R$38)</f>
        <v>17</v>
      </c>
      <c r="C322" s="71">
        <f>COUNTIFS('Реестр'!$B$2:$B1000,"&lt;&gt;"&amp;"",'Реестр'!$F$2:$F1000,"="&amp;"2",'Реестр'!$B$2:$B1000,$R$38)</f>
        <v>4</v>
      </c>
      <c r="D322" s="71">
        <f>COUNTIFS('Реестр'!$B$2:$B1000,"&lt;&gt;"&amp;"",'Реестр'!$F$2:$F1000,"="&amp;"3",'Реестр'!$B$2:$B1000,$R$38)</f>
        <v>14</v>
      </c>
      <c r="E322" s="71">
        <f>COUNTIFS('Реестр'!$B$2:$B1000,"&lt;&gt;"&amp;"",'Реестр'!$F$2:$F1000,"="&amp;"",'Реестр'!$B$2:$B1000,$R$38)</f>
        <v>11</v>
      </c>
      <c r="G322" s="71">
        <f>COUNTIFS('Реестр'!$B$2:$B1000,"&lt;&gt;"&amp;"",'Реестр'!$P$2:$P1000,"="&amp;"В работе",'Реестр'!$B$2:$B1000,$R$38)+COUNTIFS('Реестр'!$B$2:$B1000,"&lt;&gt;"&amp;"",'Реестр'!$P$2:$P1000,"="&amp;"Ожидается представление информации",'Реестр'!$B$2:$B1000,$R$38)+COUNTIFS('Реестр'!$B$2:$B1000,"&lt;&gt;"&amp;"",'Реестр'!$P$2:$P1000,"="&amp;"Ожидает проверки",'Реестр'!$B$2:$B1000,$R$38)</f>
        <v>22</v>
      </c>
      <c r="H322" s="71">
        <f>COUNTIFS('Реестр'!$B$2:$B1000,"&lt;&gt;"&amp;"",'Реестр'!$P$2:$P1000,"="&amp;"В работе",'Реестр'!$B$2:$B1000,$R$38,'Реестр'!$F$2:$F1000,"="&amp;"1")+COUNTIFS('Реестр'!$B$2:$B1000,"&lt;&gt;"&amp;"",'Реестр'!$P$2:$P1000,"="&amp;"Ожидается представление информации",'Реестр'!$B$2:$B1000,$R$38,'Реестр'!$F$2:$F1000,"="&amp;"1")+COUNTIFS('Реестр'!$B$2:$B1000,"&lt;&gt;"&amp;"",'Реестр'!$P$2:$P1000,"="&amp;"Ожидает проверки",'Реестр'!$B$2:$B1000,$R$38,'Реестр'!$F$2:$F1000,"="&amp;"1")</f>
        <v>10</v>
      </c>
      <c r="I322" s="71">
        <f>COUNTIFS('Реестр'!$B$2:$B1000,"&lt;&gt;"&amp;"",'Реестр'!$P$2:$P1000,"="&amp;"В работе",'Реестр'!$B$2:$B1000,$R$38,'Реестр'!$F$2:$F1000,"="&amp;"2")+COUNTIFS('Реестр'!$B$2:$B1000,"&lt;&gt;"&amp;"",'Реестр'!$P$2:$P1000,"="&amp;"Ожидается представление информации",'Реестр'!$B$2:$B1000,$R$38,'Реестр'!$F$2:$F1000,"="&amp;"2")+COUNTIFS('Реестр'!$B$2:$B1000,"&lt;&gt;"&amp;"",'Реестр'!$P$2:$P1000,"="&amp;"Ожидает проверки",'Реестр'!$B$2:$B1000,$R$38,'Реестр'!$F$2:$F1000,"="&amp;"2")</f>
        <v>3</v>
      </c>
      <c r="J322" s="71">
        <f>COUNTIFS('Реестр'!$B$2:$B1000,"&lt;&gt;"&amp;"",'Реестр'!$P$2:$P1000,"="&amp;"В работе",'Реестр'!$B$2:$B1000,$R$38,'Реестр'!$F$2:$F1000,"="&amp;"3")+COUNTIFS('Реестр'!$B$2:$B1000,"&lt;&gt;"&amp;"",'Реестр'!$P$2:$P1000,"="&amp;"Ожидается представление информации",'Реестр'!$B$2:$B1000,$R$38,'Реестр'!$F$2:$F1000,"="&amp;"3")+COUNTIFS('Реестр'!$B$2:$B1000,"&lt;&gt;"&amp;"",'Реестр'!$P$2:$P1000,"="&amp;"Ожидает проверки",'Реестр'!$B$2:$B1000,$R$38,'Реестр'!$F$2:$F1000,"="&amp;"3")</f>
        <v>9</v>
      </c>
      <c r="K322" s="71">
        <f>COUNTIFS('Реестр'!$B$2:$B1000,"&lt;&gt;"&amp;"",'Реестр'!$P$2:$P1000,"="&amp;"В работе",'Реестр'!$B$2:$B1000,$R$38,'Реестр'!$F$2:$F1000,"="&amp;"")+COUNTIFS('Реестр'!$B$2:$B1000,"&lt;&gt;"&amp;"",'Реестр'!$P$2:$P1000,"="&amp;"Ожидается представление информации",'Реестр'!$B$2:$B1000,$R$38,'Реестр'!$F$2:$F1000,"="&amp;"")+COUNTIFS('Реестр'!$B$2:$B1000,"&lt;&gt;"&amp;"",'Реестр'!$P$2:$P1000,"="&amp;"Ожидает проверки",'Реестр'!$B$2:$B1000,$R$38,'Реестр'!$F$2:$F1000,"="&amp;"")</f>
        <v>0</v>
      </c>
    </row>
    <row r="326">
      <c r="A326" s="57" t="s">
        <v>1928</v>
      </c>
    </row>
    <row r="327">
      <c r="A327" s="57"/>
      <c r="B327" s="57"/>
      <c r="C327" s="57"/>
      <c r="D327" s="57"/>
      <c r="E327" s="57"/>
      <c r="F327" s="57"/>
      <c r="G327" s="57"/>
      <c r="H327" s="86"/>
      <c r="I327" s="86"/>
      <c r="J327" s="86"/>
      <c r="K327" s="86"/>
      <c r="L327" s="86"/>
    </row>
    <row r="328">
      <c r="A328" s="59" t="s">
        <v>1860</v>
      </c>
      <c r="B328" s="60" t="s">
        <v>1874</v>
      </c>
      <c r="C328" s="61"/>
      <c r="D328" s="61"/>
      <c r="E328" s="61"/>
      <c r="F328" s="61"/>
      <c r="G328" s="61"/>
      <c r="H328" s="62"/>
      <c r="I328" s="80" t="s">
        <v>1875</v>
      </c>
      <c r="J328" s="61"/>
      <c r="K328" s="61"/>
      <c r="L328" s="61"/>
      <c r="M328" s="62"/>
    </row>
    <row r="329">
      <c r="A329" s="68"/>
      <c r="B329" s="87" t="s">
        <v>1853</v>
      </c>
      <c r="C329" s="88" t="s">
        <v>71</v>
      </c>
      <c r="D329" s="88" t="s">
        <v>60</v>
      </c>
      <c r="E329" s="88" t="s">
        <v>83</v>
      </c>
      <c r="F329" s="87" t="s">
        <v>64</v>
      </c>
      <c r="G329" s="87" t="s">
        <v>6</v>
      </c>
      <c r="H329" s="87" t="s">
        <v>2</v>
      </c>
      <c r="I329" s="87" t="s">
        <v>1876</v>
      </c>
      <c r="J329" s="87" t="s">
        <v>84</v>
      </c>
      <c r="K329" s="87" t="s">
        <v>132</v>
      </c>
      <c r="L329" s="87" t="s">
        <v>251</v>
      </c>
      <c r="M329" s="87" t="s">
        <v>127</v>
      </c>
    </row>
    <row r="330">
      <c r="A330" s="76">
        <v>1.0</v>
      </c>
      <c r="B330" s="69">
        <v>2.0</v>
      </c>
      <c r="C330" s="76">
        <v>3.0</v>
      </c>
      <c r="D330" s="69">
        <v>4.0</v>
      </c>
      <c r="E330" s="76">
        <v>5.0</v>
      </c>
      <c r="F330" s="69">
        <v>6.0</v>
      </c>
      <c r="G330" s="76">
        <v>7.0</v>
      </c>
      <c r="H330" s="69">
        <v>8.0</v>
      </c>
      <c r="I330" s="76">
        <v>9.0</v>
      </c>
      <c r="J330" s="69">
        <v>10.0</v>
      </c>
      <c r="K330" s="76">
        <v>11.0</v>
      </c>
      <c r="L330" s="69">
        <v>12.0</v>
      </c>
      <c r="M330" s="76">
        <v>13.0</v>
      </c>
    </row>
    <row r="331">
      <c r="A331" s="71">
        <f>COUNTIFS('Реестр'!$B$2:$B1000,"&lt;&gt;"&amp;"",'Реестр'!$B$2:$B1000,$S$38)</f>
        <v>174</v>
      </c>
      <c r="B331" s="71">
        <f>COUNTIFS('Реестр'!$B$2:$B1000,"&lt;&gt;"&amp;"",'Реестр'!$B$2:$B1000,$S$38,'Реестр'!$P$2:$P1000,"="&amp;"Выполнено")</f>
        <v>37</v>
      </c>
      <c r="C331" s="71">
        <f>COUNTIFS('Реестр'!$B$2:$B1000,"&lt;&gt;"&amp;"",'Реестр'!$B$2:$B1000,$S$38,'Реестр'!$P$2:$P1000,"="&amp;"В работе")</f>
        <v>40</v>
      </c>
      <c r="D331" s="71">
        <f>COUNTIFS('Реестр'!$B$2:$B1000,"&lt;&gt;"&amp;"",'Реестр'!$B$2:$B1000,$S$38,'Реестр'!$P$2:$P1000,D329)</f>
        <v>67</v>
      </c>
      <c r="E331" s="71">
        <f>COUNTIFS('Реестр'!$B$2:$B1000,"&lt;&gt;"&amp;"",'Реестр'!$B$2:$B1000,$S$38,'Реестр'!$P$2:$P1000,E329)</f>
        <v>13</v>
      </c>
      <c r="F331" s="71">
        <f>COUNTIFS('Реестр'!$B$2:$B1000,"&lt;&gt;"&amp;"",'Реестр'!$B$2:$B1000,$S$38,'Реестр'!$P$2:$P1000,F329)</f>
        <v>5</v>
      </c>
      <c r="G331" s="71">
        <f>COUNTIFS('Реестр'!$B$2:$B1000,"&lt;&gt;"&amp;"",'Реестр'!$B$2:$B1000,$S$38,'Реестр'!$P$2:$P1000,G329)</f>
        <v>0</v>
      </c>
      <c r="H331" s="71">
        <f>COUNTIFS('Реестр'!$B$2:$B1000,"&lt;&gt;"&amp;"",'Реестр'!$B$2:$B1000,$S$38,'Реестр'!$P$2:$P1000,H329)</f>
        <v>12</v>
      </c>
      <c r="I331" s="71">
        <f>COUNTIFS('Реестр'!$B$2:$B1000,"&lt;&gt;"&amp;"",'Реестр'!$B$2:$B1000,$S$38,'Реестр'!$Q$2:$Q1000,"="&amp;"Ожидается представление информации")</f>
        <v>2</v>
      </c>
      <c r="J331" s="71">
        <f>COUNTIFS('Реестр'!$B$2:$B1000,"&lt;&gt;"&amp;"",'Реестр'!$B$2:$B1000,$S$38,'Реестр'!$Q$2:$Q1000,"="&amp;"Выполнено/ожидает проверки")</f>
        <v>46</v>
      </c>
      <c r="K331" s="71">
        <f>COUNTIFS('Реестр'!$B$2:$B1000,"&lt;&gt;"&amp;"",'Реестр'!$B$2:$B1000,$S$38,'Реестр'!$Q$2:$Q1000,"="&amp;"На проверке")</f>
        <v>0</v>
      </c>
      <c r="L331" s="71">
        <f>COUNTIFS('Реестр'!$B$2:$B1000,"&lt;&gt;"&amp;"",'Реестр'!$B$2:$B1000,$S$38,'Реестр'!$Q$2:$Q1000,"="&amp;"Не согласен с решением")</f>
        <v>0</v>
      </c>
      <c r="M331" s="71">
        <f>COUNTIFS('Реестр'!$B$2:$B1000,"&lt;&gt;"&amp;"",'Реестр'!$B$2:$B1000,$S$38,'Реестр'!$Q$2:$Q1000,"="&amp;"Не проверено")</f>
        <v>0</v>
      </c>
    </row>
    <row r="332">
      <c r="E332" s="89"/>
      <c r="H332" s="84"/>
      <c r="I332" s="84"/>
      <c r="J332" s="84"/>
      <c r="K332" s="84"/>
    </row>
    <row r="333">
      <c r="A333" s="90" t="s">
        <v>1929</v>
      </c>
      <c r="F333" s="57"/>
      <c r="G333" s="90" t="s">
        <v>1930</v>
      </c>
      <c r="L333" s="57"/>
    </row>
    <row r="335">
      <c r="A335" s="59" t="s">
        <v>1879</v>
      </c>
      <c r="B335" s="80" t="s">
        <v>1867</v>
      </c>
      <c r="C335" s="61"/>
      <c r="D335" s="61"/>
      <c r="E335" s="62"/>
      <c r="G335" s="59" t="s">
        <v>1879</v>
      </c>
      <c r="H335" s="80" t="s">
        <v>1867</v>
      </c>
      <c r="I335" s="61"/>
      <c r="J335" s="61"/>
      <c r="K335" s="62"/>
    </row>
    <row r="336">
      <c r="A336" s="68"/>
      <c r="B336" s="78" t="s">
        <v>1868</v>
      </c>
      <c r="C336" s="78" t="s">
        <v>1869</v>
      </c>
      <c r="D336" s="81" t="s">
        <v>1870</v>
      </c>
      <c r="E336" s="78" t="s">
        <v>1871</v>
      </c>
      <c r="G336" s="68"/>
      <c r="H336" s="78" t="s">
        <v>1868</v>
      </c>
      <c r="I336" s="78" t="s">
        <v>1869</v>
      </c>
      <c r="J336" s="81" t="s">
        <v>1870</v>
      </c>
      <c r="K336" s="78" t="s">
        <v>1871</v>
      </c>
    </row>
    <row r="337">
      <c r="A337" s="76">
        <v>1.0</v>
      </c>
      <c r="B337" s="76">
        <v>2.0</v>
      </c>
      <c r="C337" s="76">
        <v>3.0</v>
      </c>
      <c r="D337" s="76">
        <v>4.0</v>
      </c>
      <c r="E337" s="76">
        <v>5.0</v>
      </c>
      <c r="G337" s="76">
        <v>1.0</v>
      </c>
      <c r="H337" s="76">
        <v>2.0</v>
      </c>
      <c r="I337" s="76">
        <v>3.0</v>
      </c>
      <c r="J337" s="76">
        <v>4.0</v>
      </c>
      <c r="K337" s="76">
        <v>5.0</v>
      </c>
    </row>
    <row r="338">
      <c r="A338" s="71">
        <f>COUNTIFS('Реестр'!$B$2:$B1000,"&lt;&gt;"&amp;"",'Реестр'!$B$2:$B1000,$S$38)</f>
        <v>174</v>
      </c>
      <c r="B338" s="71">
        <f>COUNTIFS('Реестр'!$B$2:$B1000,"&lt;&gt;"&amp;"",'Реестр'!$F$2:$F1000,"="&amp;"1",'Реестр'!$B$2:$B1000,$S$38)</f>
        <v>28</v>
      </c>
      <c r="C338" s="71">
        <f>COUNTIFS('Реестр'!$B$2:$B1000,"&lt;&gt;"&amp;"",'Реестр'!$F$2:$F1000,"="&amp;"2",'Реестр'!$B$2:$B1000,$S$38)</f>
        <v>67</v>
      </c>
      <c r="D338" s="71">
        <f>COUNTIFS('Реестр'!$B$2:$B1000,"&lt;&gt;"&amp;"",'Реестр'!$F$2:$F1000,"="&amp;"3",'Реестр'!$B$2:$B1000,$S$38)</f>
        <v>51</v>
      </c>
      <c r="E338" s="71">
        <f>COUNTIFS('Реестр'!$B$2:$B1000,"&lt;&gt;"&amp;"",'Реестр'!$F$2:$F1000,"="&amp;"",'Реестр'!$B$2:$B1000,$S$38)</f>
        <v>28</v>
      </c>
      <c r="G338" s="71">
        <f>COUNTIFS('Реестр'!$B$2:$B1000,"&lt;&gt;"&amp;"",'Реестр'!$P$2:$P1000,"="&amp;"В работе",'Реестр'!$B$2:$B1000,$S$38)+COUNTIFS('Реестр'!$B$2:$B1000,"&lt;&gt;"&amp;"",'Реестр'!$P$2:$P1000,"="&amp;"Ожидается представление информации",'Реестр'!$B$2:$B1000,$S$38)+COUNTIFS('Реестр'!$B$2:$B1000,"&lt;&gt;"&amp;"",'Реестр'!$P$2:$P1000,"="&amp;"Ожидает проверки",'Реестр'!$B$2:$B1000,$S$38)</f>
        <v>120</v>
      </c>
      <c r="H338" s="71">
        <f>COUNTIFS('Реестр'!$B$2:$B1000,"&lt;&gt;"&amp;"",'Реестр'!$P$2:$P1000,"="&amp;"В работе",'Реестр'!$B$2:$B1000,$S$38,'Реестр'!$F$2:$F1000,"="&amp;"1")+COUNTIFS('Реестр'!$B$2:$B1000,"&lt;&gt;"&amp;"",'Реестр'!$P$2:$P1000,"="&amp;"Ожидается представление информации",'Реестр'!$B$2:$B1000,$S$38,'Реестр'!$F$2:$F1000,"="&amp;"1")+COUNTIFS('Реестр'!$B$2:$B1000,"&lt;&gt;"&amp;"",'Реестр'!$P$2:$P1000,"="&amp;"Ожидает проверки",'Реестр'!$B$2:$B1000,$S$38,'Реестр'!$F$2:$F1000,"="&amp;"1")</f>
        <v>15</v>
      </c>
      <c r="I338" s="71">
        <f>COUNTIFS('Реестр'!$B$2:$B1000,"&lt;&gt;"&amp;"",'Реестр'!$P$2:$P1000,"="&amp;"В работе",'Реестр'!$B$2:$B1000,$S$38,'Реестр'!$F$2:$F1000,"="&amp;"2")+COUNTIFS('Реестр'!$B$2:$B1000,"&lt;&gt;"&amp;"",'Реестр'!$P$2:$P1000,"="&amp;"Ожидается представление информации",'Реестр'!$B$2:$B1000,$S$38,'Реестр'!$F$2:$F1000,"="&amp;"2")+COUNTIFS('Реестр'!$B$2:$B1000,"&lt;&gt;"&amp;"",'Реестр'!$P$2:$P1000,"="&amp;"Ожидает проверки",'Реестр'!$B$2:$B1000,$S$38,'Реестр'!$F$2:$F1000,"="&amp;"2")</f>
        <v>60</v>
      </c>
      <c r="J338" s="71">
        <f>COUNTIFS('Реестр'!$B$2:$B1000,"&lt;&gt;"&amp;"",'Реестр'!$P$2:$P1000,"="&amp;"В работе",'Реестр'!$B$2:$B1000,$S$38,'Реестр'!$F$2:$F1000,"="&amp;"3")+COUNTIFS('Реестр'!$B$2:$B1000,"&lt;&gt;"&amp;"",'Реестр'!$P$2:$P1000,"="&amp;"Ожидается представление информации",'Реестр'!$B$2:$B1000,$S$38,'Реестр'!$F$2:$F1000,"="&amp;"3")+COUNTIFS('Реестр'!$B$2:$B1000,"&lt;&gt;"&amp;"",'Реестр'!$P$2:$P1000,"="&amp;"Ожидает проверки",'Реестр'!$B$2:$B1000,$S$38,'Реестр'!$F$2:$F1000,"="&amp;"3")</f>
        <v>31</v>
      </c>
      <c r="K338" s="71">
        <f>COUNTIFS('Реестр'!$B$2:$B1000,"&lt;&gt;"&amp;"",'Реестр'!$P$2:$P1000,"="&amp;"В работе",'Реестр'!$B$2:$B1000,$S$38,'Реестр'!$F$2:$F1000,"="&amp;"")+COUNTIFS('Реестр'!$B$2:$B1000,"&lt;&gt;"&amp;"",'Реестр'!$P$2:$P1000,"="&amp;"Ожидается представление информации",'Реестр'!$B$2:$B1000,$S$38,'Реестр'!$F$2:$F1000,"="&amp;"")+COUNTIFS('Реестр'!$B$2:$B1000,"&lt;&gt;"&amp;"",'Реестр'!$P$2:$P1000,"="&amp;"Ожидает проверки",'Реестр'!$B$2:$B1000,$S$38,'Реестр'!$F$2:$F1000,"="&amp;"")</f>
        <v>14</v>
      </c>
    </row>
    <row r="342">
      <c r="A342" s="57" t="s">
        <v>1931</v>
      </c>
    </row>
    <row r="343">
      <c r="A343" s="57"/>
      <c r="B343" s="57"/>
      <c r="C343" s="57"/>
      <c r="D343" s="57"/>
      <c r="E343" s="57"/>
      <c r="F343" s="57"/>
      <c r="G343" s="57"/>
      <c r="H343" s="86"/>
      <c r="I343" s="86"/>
      <c r="J343" s="86"/>
      <c r="K343" s="86"/>
      <c r="L343" s="86"/>
    </row>
    <row r="344">
      <c r="A344" s="59" t="s">
        <v>1860</v>
      </c>
      <c r="B344" s="60" t="s">
        <v>1874</v>
      </c>
      <c r="C344" s="61"/>
      <c r="D344" s="61"/>
      <c r="E344" s="61"/>
      <c r="F344" s="61"/>
      <c r="G344" s="61"/>
      <c r="H344" s="62"/>
      <c r="I344" s="80" t="s">
        <v>1875</v>
      </c>
      <c r="J344" s="61"/>
      <c r="K344" s="61"/>
      <c r="L344" s="61"/>
      <c r="M344" s="62"/>
    </row>
    <row r="345">
      <c r="A345" s="68"/>
      <c r="B345" s="87" t="s">
        <v>1853</v>
      </c>
      <c r="C345" s="88" t="s">
        <v>71</v>
      </c>
      <c r="D345" s="88" t="s">
        <v>60</v>
      </c>
      <c r="E345" s="88" t="s">
        <v>83</v>
      </c>
      <c r="F345" s="87" t="s">
        <v>64</v>
      </c>
      <c r="G345" s="87" t="s">
        <v>6</v>
      </c>
      <c r="H345" s="87" t="s">
        <v>2</v>
      </c>
      <c r="I345" s="87" t="s">
        <v>1876</v>
      </c>
      <c r="J345" s="87" t="s">
        <v>84</v>
      </c>
      <c r="K345" s="87" t="s">
        <v>132</v>
      </c>
      <c r="L345" s="87" t="s">
        <v>251</v>
      </c>
      <c r="M345" s="87" t="s">
        <v>127</v>
      </c>
    </row>
    <row r="346">
      <c r="A346" s="76">
        <v>1.0</v>
      </c>
      <c r="B346" s="69">
        <v>2.0</v>
      </c>
      <c r="C346" s="76">
        <v>3.0</v>
      </c>
      <c r="D346" s="69">
        <v>4.0</v>
      </c>
      <c r="E346" s="76">
        <v>5.0</v>
      </c>
      <c r="F346" s="69">
        <v>6.0</v>
      </c>
      <c r="G346" s="76">
        <v>7.0</v>
      </c>
      <c r="H346" s="69">
        <v>8.0</v>
      </c>
      <c r="I346" s="76">
        <v>9.0</v>
      </c>
      <c r="J346" s="69">
        <v>10.0</v>
      </c>
      <c r="K346" s="76">
        <v>11.0</v>
      </c>
      <c r="L346" s="69">
        <v>12.0</v>
      </c>
      <c r="M346" s="76">
        <v>13.0</v>
      </c>
    </row>
    <row r="347">
      <c r="A347" s="71">
        <f>COUNTIFS('Реестр'!$B$2:$B1000,"&lt;&gt;"&amp;"",'Реестр'!$B$2:$B1000,$T$38)</f>
        <v>3</v>
      </c>
      <c r="B347" s="71">
        <f>COUNTIFS('Реестр'!$B$2:$B1000,"&lt;&gt;"&amp;"",'Реестр'!$B$2:$B1000,$T$38,'Реестр'!$P$2:$P1000,"="&amp;"Выполнено")</f>
        <v>1</v>
      </c>
      <c r="C347" s="71">
        <f>COUNTIFS('Реестр'!$B$2:$B1000,"&lt;&gt;"&amp;"",'Реестр'!$B$2:$B1000,$T$38,'Реестр'!$P$2:$P1000,"="&amp;"В работе")</f>
        <v>2</v>
      </c>
      <c r="D347" s="71">
        <f>COUNTIFS('Реестр'!$B$2:$B1000,"&lt;&gt;"&amp;"",'Реестр'!$B$2:$B1000,$T$38,'Реестр'!$P$2:$P1000,D345)</f>
        <v>0</v>
      </c>
      <c r="E347" s="71">
        <f>COUNTIFS('Реестр'!$B$2:$B1000,"&lt;&gt;"&amp;"",'Реестр'!$B$2:$B1000,$T$38,'Реестр'!$P$2:$P1000,E345)</f>
        <v>0</v>
      </c>
      <c r="F347" s="71">
        <f>COUNTIFS('Реестр'!$B$2:$B1000,"&lt;&gt;"&amp;"",'Реестр'!$B$2:$B1000,$T$38,'Реестр'!$P$2:$P1000,F345)</f>
        <v>0</v>
      </c>
      <c r="G347" s="71">
        <f>COUNTIFS('Реестр'!$B$2:$B1000,"&lt;&gt;"&amp;"",'Реестр'!$B$2:$B1000,$T$38,'Реестр'!$P$2:$P1000,G345)</f>
        <v>0</v>
      </c>
      <c r="H347" s="71">
        <f>COUNTIFS('Реестр'!$B$2:$B1000,"&lt;&gt;"&amp;"",'Реестр'!$B$2:$B1000,$T$38,'Реестр'!$P$2:$P1000,H345)</f>
        <v>0</v>
      </c>
      <c r="I347" s="71">
        <f>COUNTIFS('Реестр'!$B$2:$B1000,"&lt;&gt;"&amp;"",'Реестр'!$B$2:$B1000,$T$38,'Реестр'!$Q$2:$Q1000,"="&amp;"Ожидается представление информации")</f>
        <v>1</v>
      </c>
      <c r="J347" s="71">
        <f>COUNTIFS('Реестр'!$B$2:$B1000,"&lt;&gt;"&amp;"",'Реестр'!$B$2:$B1000,$T$38,'Реестр'!$Q$2:$Q1000,"="&amp;"Выполнено/ожидает проверки")</f>
        <v>1</v>
      </c>
      <c r="K347" s="71">
        <f>COUNTIFS('Реестр'!$B$2:$B1000,"&lt;&gt;"&amp;"",'Реестр'!$B$2:$B1000,$T$38,'Реестр'!$Q$2:$Q1000,"="&amp;"На проверке")</f>
        <v>0</v>
      </c>
      <c r="L347" s="71">
        <f>COUNTIFS('Реестр'!$B$2:$B1000,"&lt;&gt;"&amp;"",'Реестр'!$B$2:$B1000,$T$38,'Реестр'!$Q$2:$Q1000,"="&amp;"Не согласен с решением")</f>
        <v>0</v>
      </c>
      <c r="M347" s="71">
        <f>COUNTIFS('Реестр'!$B$2:$B1000,"&lt;&gt;"&amp;"",'Реестр'!$B$2:$B1000,$T$38,'Реестр'!$Q$2:$Q1000,"="&amp;"Не проверено")</f>
        <v>0</v>
      </c>
    </row>
    <row r="348">
      <c r="E348" s="89"/>
      <c r="H348" s="84"/>
      <c r="I348" s="84"/>
      <c r="J348" s="84"/>
      <c r="K348" s="84"/>
    </row>
    <row r="349">
      <c r="A349" s="90" t="s">
        <v>1932</v>
      </c>
      <c r="F349" s="57"/>
      <c r="G349" s="90" t="s">
        <v>1933</v>
      </c>
      <c r="L349" s="57"/>
    </row>
    <row r="351">
      <c r="A351" s="59" t="s">
        <v>1879</v>
      </c>
      <c r="B351" s="80" t="s">
        <v>1867</v>
      </c>
      <c r="C351" s="61"/>
      <c r="D351" s="61"/>
      <c r="E351" s="62"/>
      <c r="G351" s="59" t="s">
        <v>1879</v>
      </c>
      <c r="H351" s="80" t="s">
        <v>1867</v>
      </c>
      <c r="I351" s="61"/>
      <c r="J351" s="61"/>
      <c r="K351" s="62"/>
    </row>
    <row r="352">
      <c r="A352" s="68"/>
      <c r="B352" s="78" t="s">
        <v>1868</v>
      </c>
      <c r="C352" s="78" t="s">
        <v>1869</v>
      </c>
      <c r="D352" s="81" t="s">
        <v>1870</v>
      </c>
      <c r="E352" s="78" t="s">
        <v>1871</v>
      </c>
      <c r="G352" s="68"/>
      <c r="H352" s="78" t="s">
        <v>1868</v>
      </c>
      <c r="I352" s="78" t="s">
        <v>1869</v>
      </c>
      <c r="J352" s="81" t="s">
        <v>1870</v>
      </c>
      <c r="K352" s="78" t="s">
        <v>1871</v>
      </c>
    </row>
    <row r="353">
      <c r="A353" s="76">
        <v>1.0</v>
      </c>
      <c r="B353" s="76">
        <v>2.0</v>
      </c>
      <c r="C353" s="76">
        <v>3.0</v>
      </c>
      <c r="D353" s="76">
        <v>4.0</v>
      </c>
      <c r="E353" s="76">
        <v>5.0</v>
      </c>
      <c r="G353" s="76">
        <v>1.0</v>
      </c>
      <c r="H353" s="76">
        <v>2.0</v>
      </c>
      <c r="I353" s="76">
        <v>3.0</v>
      </c>
      <c r="J353" s="76">
        <v>4.0</v>
      </c>
      <c r="K353" s="76">
        <v>5.0</v>
      </c>
    </row>
    <row r="354">
      <c r="A354" s="71">
        <f>COUNTIFS('Реестр'!$B$2:$B1000,"&lt;&gt;"&amp;"",'Реестр'!$B$2:$B1000,$T$38)</f>
        <v>3</v>
      </c>
      <c r="B354" s="71">
        <f>COUNTIFS('Реестр'!$B$2:$B1000,"&lt;&gt;"&amp;"",'Реестр'!$F$2:$F1000,"="&amp;"1",'Реестр'!$B$2:$B1000,$T$38)</f>
        <v>1</v>
      </c>
      <c r="C354" s="71">
        <f>COUNTIFS('Реестр'!$B$2:$B1000,"&lt;&gt;"&amp;"",'Реестр'!$F$2:$F1000,"="&amp;"2",'Реестр'!$B$2:$B1000,$T$38)</f>
        <v>1</v>
      </c>
      <c r="D354" s="71">
        <f>COUNTIFS('Реестр'!$B$2:$B1000,"&lt;&gt;"&amp;"",'Реестр'!$F$2:$F1000,"="&amp;"3",'Реестр'!$B$2:$B1000,$T$38)</f>
        <v>0</v>
      </c>
      <c r="E354" s="71">
        <f>COUNTIFS('Реестр'!$B$2:$B1000,"&lt;&gt;"&amp;"",'Реестр'!$F$2:$F1000,"="&amp;"",'Реестр'!$B$2:$B1000,$T$38)</f>
        <v>1</v>
      </c>
      <c r="G354" s="71">
        <f>COUNTIFS('Реестр'!$B$2:$B1000,"&lt;&gt;"&amp;"",'Реестр'!$P$2:$P1000,"="&amp;"В работе",'Реестр'!$B$2:$B1000,$T$38)+COUNTIFS('Реестр'!$B$2:$B1000,"&lt;&gt;"&amp;"",'Реестр'!$P$2:$P1000,"="&amp;"Ожидается представление информации",'Реестр'!$B$2:$B1000,$T$38)+COUNTIFS('Реестр'!$B$2:$B1000,"&lt;&gt;"&amp;"",'Реестр'!$P$2:$P1000,"="&amp;"Ожидает проверки",'Реестр'!$B$2:$B1000,$T$38)</f>
        <v>2</v>
      </c>
      <c r="H354" s="71">
        <f>COUNTIFS('Реестр'!$B$2:$B1000,"&lt;&gt;"&amp;"",'Реестр'!$P$2:$P1000,"="&amp;"В работе",'Реестр'!$B$2:$B1000,$T$38,'Реестр'!$F$2:$F1000,"="&amp;"1")+COUNTIFS('Реестр'!$B$2:$B1000,"&lt;&gt;"&amp;"",'Реестр'!$P$2:$P1000,"="&amp;"Ожидается представление информации",'Реестр'!$B$2:$B1000,$T$38,'Реестр'!$F$2:$F1000,"="&amp;"1")+COUNTIFS('Реестр'!$B$2:$B1000,"&lt;&gt;"&amp;"",'Реестр'!$P$2:$P1000,"="&amp;"Ожидает проверки",'Реестр'!$B$2:$B1000,$T$38,'Реестр'!$F$2:$F1000,"="&amp;"1")</f>
        <v>1</v>
      </c>
      <c r="I354" s="71">
        <f>COUNTIFS('Реестр'!$B$2:$B1000,"&lt;&gt;"&amp;"",'Реестр'!$P$2:$P1000,"="&amp;"В работе",'Реестр'!$B$2:$B1000,$T$38,'Реестр'!$F$2:$F1000,"="&amp;"2")+COUNTIFS('Реестр'!$B$2:$B1000,"&lt;&gt;"&amp;"",'Реестр'!$P$2:$P1000,"="&amp;"Ожидается представление информации",'Реестр'!$B$2:$B1000,$T$38,'Реестр'!$F$2:$F1000,"="&amp;"2")+COUNTIFS('Реестр'!$B$2:$B1000,"&lt;&gt;"&amp;"",'Реестр'!$P$2:$P1000,"="&amp;"Ожидает проверки",'Реестр'!$B$2:$B1000,$T$38,'Реестр'!$F$2:$F1000,"="&amp;"2")</f>
        <v>1</v>
      </c>
      <c r="J354" s="71">
        <f>COUNTIFS('Реестр'!$B$2:$B1000,"&lt;&gt;"&amp;"",'Реестр'!$P$2:$P1000,"="&amp;"В работе",'Реестр'!$B$2:$B1000,$T$38,'Реестр'!$F$2:$F1000,"="&amp;"3")+COUNTIFS('Реестр'!$B$2:$B1000,"&lt;&gt;"&amp;"",'Реестр'!$P$2:$P1000,"="&amp;"Ожидается представление информации",'Реестр'!$B$2:$B1000,$T$38,'Реестр'!$F$2:$F1000,"="&amp;"3")+COUNTIFS('Реестр'!$B$2:$B1000,"&lt;&gt;"&amp;"",'Реестр'!$P$2:$P1000,"="&amp;"Ожидает проверки",'Реестр'!$B$2:$B1000,$T$38,'Реестр'!$F$2:$F1000,"="&amp;"3")</f>
        <v>0</v>
      </c>
      <c r="K354" s="71">
        <f>COUNTIFS('Реестр'!$B$2:$B1000,"&lt;&gt;"&amp;"",'Реестр'!$P$2:$P1000,"="&amp;"В работе",'Реестр'!$B$2:$B1000,$T$38,'Реестр'!$F$2:$F1000,"="&amp;"")+COUNTIFS('Реестр'!$B$2:$B1000,"&lt;&gt;"&amp;"",'Реестр'!$P$2:$P1000,"="&amp;"Ожидается представление информации",'Реестр'!$B$2:$B1000,$T$38,'Реестр'!$F$2:$F1000,"="&amp;"")+COUNTIFS('Реестр'!$B$2:$B1000,"&lt;&gt;"&amp;"",'Реестр'!$P$2:$P1000,"="&amp;"Ожидает проверки",'Реестр'!$B$2:$B1000,$T$38,'Реестр'!$F$2:$F1000,"="&amp;"")</f>
        <v>0</v>
      </c>
    </row>
    <row r="358">
      <c r="A358" s="57" t="s">
        <v>1934</v>
      </c>
    </row>
    <row r="359">
      <c r="A359" s="57"/>
      <c r="B359" s="57"/>
      <c r="C359" s="57"/>
      <c r="D359" s="57"/>
      <c r="E359" s="57"/>
      <c r="F359" s="57"/>
      <c r="G359" s="57"/>
      <c r="H359" s="86"/>
      <c r="I359" s="86"/>
      <c r="J359" s="86"/>
      <c r="K359" s="86"/>
      <c r="L359" s="86"/>
    </row>
    <row r="360">
      <c r="A360" s="59" t="s">
        <v>1860</v>
      </c>
      <c r="B360" s="60" t="s">
        <v>1874</v>
      </c>
      <c r="C360" s="61"/>
      <c r="D360" s="61"/>
      <c r="E360" s="61"/>
      <c r="F360" s="61"/>
      <c r="G360" s="61"/>
      <c r="H360" s="62"/>
      <c r="I360" s="80" t="s">
        <v>1875</v>
      </c>
      <c r="J360" s="61"/>
      <c r="K360" s="61"/>
      <c r="L360" s="61"/>
      <c r="M360" s="62"/>
    </row>
    <row r="361">
      <c r="A361" s="68"/>
      <c r="B361" s="87" t="s">
        <v>1853</v>
      </c>
      <c r="C361" s="88" t="s">
        <v>71</v>
      </c>
      <c r="D361" s="88" t="s">
        <v>60</v>
      </c>
      <c r="E361" s="88" t="s">
        <v>83</v>
      </c>
      <c r="F361" s="87" t="s">
        <v>64</v>
      </c>
      <c r="G361" s="87" t="s">
        <v>6</v>
      </c>
      <c r="H361" s="87" t="s">
        <v>2</v>
      </c>
      <c r="I361" s="87" t="s">
        <v>1876</v>
      </c>
      <c r="J361" s="87" t="s">
        <v>84</v>
      </c>
      <c r="K361" s="87" t="s">
        <v>132</v>
      </c>
      <c r="L361" s="87" t="s">
        <v>251</v>
      </c>
      <c r="M361" s="87" t="s">
        <v>127</v>
      </c>
    </row>
    <row r="362">
      <c r="A362" s="76">
        <v>1.0</v>
      </c>
      <c r="B362" s="69">
        <v>2.0</v>
      </c>
      <c r="C362" s="76">
        <v>3.0</v>
      </c>
      <c r="D362" s="69">
        <v>4.0</v>
      </c>
      <c r="E362" s="76">
        <v>5.0</v>
      </c>
      <c r="F362" s="69">
        <v>6.0</v>
      </c>
      <c r="G362" s="76">
        <v>7.0</v>
      </c>
      <c r="H362" s="69">
        <v>8.0</v>
      </c>
      <c r="I362" s="76">
        <v>9.0</v>
      </c>
      <c r="J362" s="69">
        <v>10.0</v>
      </c>
      <c r="K362" s="76">
        <v>11.0</v>
      </c>
      <c r="L362" s="69">
        <v>12.0</v>
      </c>
      <c r="M362" s="76">
        <v>13.0</v>
      </c>
    </row>
    <row r="363">
      <c r="A363" s="71">
        <f>COUNTIFS('Реестр'!$B$2:$B1000,"&lt;&gt;"&amp;"",'Реестр'!$B$2:$B1000,$U$38)</f>
        <v>6</v>
      </c>
      <c r="B363" s="71">
        <f>COUNTIFS('Реестр'!$B$2:$B1000,"&lt;&gt;"&amp;"",'Реестр'!$B$2:$B1000,$U$38,'Реестр'!$P$2:$P1000,"="&amp;"Выполнено")</f>
        <v>1</v>
      </c>
      <c r="C363" s="71">
        <f>COUNTIFS('Реестр'!$B$2:$B1000,"&lt;&gt;"&amp;"",'Реестр'!$B$2:$B1000,$U$38,'Реестр'!$P$2:$P1000,"="&amp;"В работе")</f>
        <v>5</v>
      </c>
      <c r="D363" s="71">
        <f>COUNTIFS('Реестр'!$B$2:$B1000,"&lt;&gt;"&amp;"",'Реестр'!$B$2:$B1000,$U$38,'Реестр'!$P$2:$P1000,D361)</f>
        <v>0</v>
      </c>
      <c r="E363" s="71">
        <f>COUNTIFS('Реестр'!$B$2:$B1000,"&lt;&gt;"&amp;"",'Реестр'!$B$2:$B1000,$U$38,'Реестр'!$P$2:$P1000,E361)</f>
        <v>0</v>
      </c>
      <c r="F363" s="71">
        <f>COUNTIFS('Реестр'!$B$2:$B1000,"&lt;&gt;"&amp;"",'Реестр'!$B$2:$B1000,$U$38,'Реестр'!$P$2:$P1000,F361)</f>
        <v>0</v>
      </c>
      <c r="G363" s="71">
        <f>COUNTIFS('Реестр'!$B$2:$B1000,"&lt;&gt;"&amp;"",'Реестр'!$B$2:$B1000,$U$38,'Реестр'!$P$2:$P1000,G361)</f>
        <v>0</v>
      </c>
      <c r="H363" s="71">
        <f>COUNTIFS('Реестр'!$B$2:$B1000,"&lt;&gt;"&amp;"",'Реестр'!$B$2:$B1000,$U$38,'Реестр'!$P$2:$P1000,H361)</f>
        <v>0</v>
      </c>
      <c r="I363" s="71">
        <f>COUNTIFS('Реестр'!$B$2:$B1000,"&lt;&gt;"&amp;"",'Реестр'!$B$2:$B1000,$U$38,'Реестр'!$Q$2:$Q1000,"="&amp;"Ожидается представление информации")</f>
        <v>1</v>
      </c>
      <c r="J363" s="71">
        <f>COUNTIFS('Реестр'!$B$2:$B1000,"&lt;&gt;"&amp;"",'Реестр'!$B$2:$B1000,$U$38,'Реестр'!$Q$2:$Q1000,"="&amp;"Выполнено/ожидает проверки")</f>
        <v>1</v>
      </c>
      <c r="K363" s="71">
        <f>COUNTIFS('Реестр'!$B$2:$B1000,"&lt;&gt;"&amp;"",'Реестр'!$B$2:$B1000,$U$38,'Реестр'!$Q$2:$Q1000,"="&amp;"На проверке")</f>
        <v>0</v>
      </c>
      <c r="L363" s="71">
        <f>COUNTIFS('Реестр'!$B$2:$B1000,"&lt;&gt;"&amp;"",'Реестр'!$B$2:$B1000,$U$38,'Реестр'!$Q$2:$Q1000,"="&amp;"Не согласен с решением")</f>
        <v>0</v>
      </c>
      <c r="M363" s="71">
        <f>COUNTIFS('Реестр'!$B$2:$B1000,"&lt;&gt;"&amp;"",'Реестр'!$B$2:$B1000,$U$38,'Реестр'!$Q$2:$Q1000,"="&amp;"Не проверено")</f>
        <v>0</v>
      </c>
    </row>
    <row r="364">
      <c r="E364" s="89"/>
      <c r="H364" s="84"/>
      <c r="I364" s="84"/>
      <c r="J364" s="84"/>
      <c r="K364" s="84"/>
    </row>
    <row r="365">
      <c r="A365" s="90" t="s">
        <v>1935</v>
      </c>
      <c r="F365" s="57"/>
      <c r="G365" s="90" t="s">
        <v>1936</v>
      </c>
      <c r="L365" s="57"/>
    </row>
    <row r="367">
      <c r="A367" s="59" t="s">
        <v>1879</v>
      </c>
      <c r="B367" s="80" t="s">
        <v>1867</v>
      </c>
      <c r="C367" s="61"/>
      <c r="D367" s="61"/>
      <c r="E367" s="62"/>
      <c r="G367" s="59" t="s">
        <v>1879</v>
      </c>
      <c r="H367" s="80" t="s">
        <v>1867</v>
      </c>
      <c r="I367" s="61"/>
      <c r="J367" s="61"/>
      <c r="K367" s="62"/>
    </row>
    <row r="368">
      <c r="A368" s="68"/>
      <c r="B368" s="78" t="s">
        <v>1868</v>
      </c>
      <c r="C368" s="78" t="s">
        <v>1869</v>
      </c>
      <c r="D368" s="81" t="s">
        <v>1870</v>
      </c>
      <c r="E368" s="78" t="s">
        <v>1871</v>
      </c>
      <c r="G368" s="68"/>
      <c r="H368" s="78" t="s">
        <v>1868</v>
      </c>
      <c r="I368" s="78" t="s">
        <v>1869</v>
      </c>
      <c r="J368" s="81" t="s">
        <v>1870</v>
      </c>
      <c r="K368" s="78" t="s">
        <v>1871</v>
      </c>
    </row>
    <row r="369">
      <c r="A369" s="76">
        <v>1.0</v>
      </c>
      <c r="B369" s="76">
        <v>2.0</v>
      </c>
      <c r="C369" s="76">
        <v>3.0</v>
      </c>
      <c r="D369" s="76">
        <v>4.0</v>
      </c>
      <c r="E369" s="76">
        <v>5.0</v>
      </c>
      <c r="G369" s="76">
        <v>1.0</v>
      </c>
      <c r="H369" s="76">
        <v>2.0</v>
      </c>
      <c r="I369" s="76">
        <v>3.0</v>
      </c>
      <c r="J369" s="76">
        <v>4.0</v>
      </c>
      <c r="K369" s="76">
        <v>5.0</v>
      </c>
    </row>
    <row r="370">
      <c r="A370" s="71">
        <f>COUNTIFS('Реестр'!$B$2:$B1000,"&lt;&gt;"&amp;"",'Реестр'!$B$2:$B1000,$U$38)</f>
        <v>6</v>
      </c>
      <c r="B370" s="71">
        <f>COUNTIFS('Реестр'!$B$2:$B1000,"&lt;&gt;"&amp;"",'Реестр'!$F$2:$F1000,"="&amp;"1",'Реестр'!$B$2:$B1000,$U$38)</f>
        <v>0</v>
      </c>
      <c r="C370" s="71">
        <f>COUNTIFS('Реестр'!$B$2:$B1000,"&lt;&gt;"&amp;"",'Реестр'!$F$2:$F1000,"="&amp;"2",'Реестр'!$B$2:$B1000,$U$38)</f>
        <v>5</v>
      </c>
      <c r="D370" s="71">
        <f>COUNTIFS('Реестр'!$B$2:$B1000,"&lt;&gt;"&amp;"",'Реестр'!$F$2:$F1000,"="&amp;"3",'Реестр'!$B$2:$B1000,$U$38)</f>
        <v>0</v>
      </c>
      <c r="E370" s="71">
        <f>COUNTIFS('Реестр'!$B$2:$B1000,"&lt;&gt;"&amp;"",'Реестр'!$F$2:$F1000,"="&amp;"",'Реестр'!$B$2:$B1000,$U$38)</f>
        <v>1</v>
      </c>
      <c r="G370" s="71">
        <f>COUNTIFS('Реестр'!$B$2:$B1000,"&lt;&gt;"&amp;"",'Реестр'!$P$2:$P1000,"="&amp;"В работе",'Реестр'!$B$2:$B1000,$U$38)+COUNTIFS('Реестр'!$B$2:$B1000,"&lt;&gt;"&amp;"",'Реестр'!$P$2:$P1000,"="&amp;"Ожидается представление информации",'Реестр'!$B$2:$B1000,$U$38)+COUNTIFS('Реестр'!$B$2:$B1000,"&lt;&gt;"&amp;"",'Реестр'!$P$2:$P1000,"="&amp;"Ожидает проверки",'Реестр'!$B$2:$B1000,$U$38)</f>
        <v>5</v>
      </c>
      <c r="H370" s="71">
        <f>COUNTIFS('Реестр'!$B$2:$B1000,"&lt;&gt;"&amp;"",'Реестр'!$P$2:$P1000,"="&amp;"В работе",'Реестр'!$B$2:$B1000,$U$38,'Реестр'!$F$2:$F1000,"="&amp;"1")+COUNTIFS('Реестр'!$B$2:$B1000,"&lt;&gt;"&amp;"",'Реестр'!$P$2:$P1000,"="&amp;"Ожидается представление информации",'Реестр'!$B$2:$B1000,$U$38,'Реестр'!$F$2:$F1000,"="&amp;"1")+COUNTIFS('Реестр'!$B$2:$B1000,"&lt;&gt;"&amp;"",'Реестр'!$P$2:$P1000,"="&amp;"Ожидает проверки",'Реестр'!$B$2:$B1000,$U$38,'Реестр'!$F$2:$F1000,"="&amp;"1")</f>
        <v>0</v>
      </c>
      <c r="I370" s="71">
        <f>COUNTIFS('Реестр'!$B$2:$B1000,"&lt;&gt;"&amp;"",'Реестр'!$P$2:$P1000,"="&amp;"В работе",'Реестр'!$B$2:$B1000,$U$38,'Реестр'!$F$2:$F1000,"="&amp;"2")+COUNTIFS('Реестр'!$B$2:$B1000,"&lt;&gt;"&amp;"",'Реестр'!$P$2:$P1000,"="&amp;"Ожидается представление информации",'Реестр'!$B$2:$B1000,$U$38,'Реестр'!$F$2:$F1000,"="&amp;"2")+COUNTIFS('Реестр'!$B$2:$B1000,"&lt;&gt;"&amp;"",'Реестр'!$P$2:$P1000,"="&amp;"Ожидает проверки",'Реестр'!$B$2:$B1000,$U$38,'Реестр'!$F$2:$F1000,"="&amp;"2")</f>
        <v>5</v>
      </c>
      <c r="J370" s="71">
        <f>COUNTIFS('Реестр'!$B$2:$B1000,"&lt;&gt;"&amp;"",'Реестр'!$P$2:$P1000,"="&amp;"В работе",'Реестр'!$B$2:$B1000,$U$38,'Реестр'!$F$2:$F1000,"="&amp;"3")+COUNTIFS('Реестр'!$B$2:$B1000,"&lt;&gt;"&amp;"",'Реестр'!$P$2:$P1000,"="&amp;"Ожидается представление информации",'Реестр'!$B$2:$B1000,$U$38,'Реестр'!$F$2:$F1000,"="&amp;"3")+COUNTIFS('Реестр'!$B$2:$B1000,"&lt;&gt;"&amp;"",'Реестр'!$P$2:$P1000,"="&amp;"Ожидает проверки",'Реестр'!$B$2:$B1000,$U$38,'Реестр'!$F$2:$F1000,"="&amp;"3")</f>
        <v>0</v>
      </c>
      <c r="K370" s="71">
        <f>COUNTIFS('Реестр'!$B$2:$B1000,"&lt;&gt;"&amp;"",'Реестр'!$P$2:$P1000,"="&amp;"В работе",'Реестр'!$B$2:$B1000,$U$38,'Реестр'!$F$2:$F1000,"="&amp;"")+COUNTIFS('Реестр'!$B$2:$B1000,"&lt;&gt;"&amp;"",'Реестр'!$P$2:$P1000,"="&amp;"Ожидается представление информации",'Реестр'!$B$2:$B1000,$U$38,'Реестр'!$F$2:$F1000,"="&amp;"")+COUNTIFS('Реестр'!$B$2:$B1000,"&lt;&gt;"&amp;"",'Реестр'!$P$2:$P1000,"="&amp;"Ожидает проверки",'Реестр'!$B$2:$B1000,$U$38,'Реестр'!$F$2:$F1000,"="&amp;"")</f>
        <v>0</v>
      </c>
    </row>
    <row r="373">
      <c r="A373" s="57" t="s">
        <v>1937</v>
      </c>
    </row>
    <row r="374">
      <c r="A374" s="57"/>
      <c r="B374" s="57"/>
      <c r="C374" s="57"/>
      <c r="D374" s="57"/>
      <c r="E374" s="57"/>
      <c r="F374" s="57"/>
      <c r="G374" s="57"/>
      <c r="H374" s="86"/>
      <c r="I374" s="86"/>
      <c r="J374" s="86"/>
      <c r="K374" s="86"/>
      <c r="L374" s="86"/>
    </row>
    <row r="375">
      <c r="A375" s="59" t="s">
        <v>1860</v>
      </c>
      <c r="B375" s="60" t="s">
        <v>1874</v>
      </c>
      <c r="C375" s="61"/>
      <c r="D375" s="61"/>
      <c r="E375" s="61"/>
      <c r="F375" s="61"/>
      <c r="G375" s="61"/>
      <c r="H375" s="62"/>
      <c r="I375" s="80" t="s">
        <v>1875</v>
      </c>
      <c r="J375" s="61"/>
      <c r="K375" s="61"/>
      <c r="L375" s="61"/>
      <c r="M375" s="62"/>
    </row>
    <row r="376">
      <c r="A376" s="68"/>
      <c r="B376" s="87" t="s">
        <v>1853</v>
      </c>
      <c r="C376" s="88" t="s">
        <v>71</v>
      </c>
      <c r="D376" s="88" t="s">
        <v>60</v>
      </c>
      <c r="E376" s="88" t="s">
        <v>83</v>
      </c>
      <c r="F376" s="87" t="s">
        <v>64</v>
      </c>
      <c r="G376" s="87" t="s">
        <v>6</v>
      </c>
      <c r="H376" s="87" t="s">
        <v>2</v>
      </c>
      <c r="I376" s="87" t="s">
        <v>1876</v>
      </c>
      <c r="J376" s="87" t="s">
        <v>84</v>
      </c>
      <c r="K376" s="87" t="s">
        <v>132</v>
      </c>
      <c r="L376" s="87" t="s">
        <v>251</v>
      </c>
      <c r="M376" s="87" t="s">
        <v>127</v>
      </c>
    </row>
    <row r="377">
      <c r="A377" s="76">
        <v>1.0</v>
      </c>
      <c r="B377" s="69">
        <v>2.0</v>
      </c>
      <c r="C377" s="76">
        <v>3.0</v>
      </c>
      <c r="D377" s="69">
        <v>4.0</v>
      </c>
      <c r="E377" s="76">
        <v>5.0</v>
      </c>
      <c r="F377" s="69">
        <v>6.0</v>
      </c>
      <c r="G377" s="76">
        <v>7.0</v>
      </c>
      <c r="H377" s="69">
        <v>8.0</v>
      </c>
      <c r="I377" s="76">
        <v>9.0</v>
      </c>
      <c r="J377" s="69">
        <v>10.0</v>
      </c>
      <c r="K377" s="76">
        <v>11.0</v>
      </c>
      <c r="L377" s="69">
        <v>12.0</v>
      </c>
      <c r="M377" s="76">
        <v>13.0</v>
      </c>
    </row>
    <row r="378">
      <c r="A378" s="71">
        <f>COUNTIFS('Реестр'!$B$2:$B1000,"&lt;&gt;"&amp;"",'Реестр'!$B$2:$B1000,$V$38)</f>
        <v>1</v>
      </c>
      <c r="B378" s="71">
        <f>COUNTIFS('Реестр'!$B$2:$B1000,"&lt;&gt;"&amp;"",'Реестр'!$B$2:$B1000,$V$38,'Реестр'!$P$2:$P1000,"="&amp;"Выполнено")</f>
        <v>0</v>
      </c>
      <c r="C378" s="71">
        <f>COUNTIFS('Реестр'!$B$2:$B1000,"&lt;&gt;"&amp;"",'Реестр'!$B$2:$B1000,$V$38,'Реестр'!$P$2:$P1000,"="&amp;"В работе")</f>
        <v>1</v>
      </c>
      <c r="D378" s="71">
        <f>COUNTIFS('Реестр'!$B$2:$B1000,"&lt;&gt;"&amp;"",'Реестр'!$B$2:$B1000,$V$38,'Реестр'!$P$2:$P1000,D376)</f>
        <v>0</v>
      </c>
      <c r="E378" s="71">
        <f>COUNTIFS('Реестр'!$B$2:$B1000,"&lt;&gt;"&amp;"",'Реестр'!$B$2:$B1000,$V$38,'Реестр'!$P$2:$P1000,E376)</f>
        <v>0</v>
      </c>
      <c r="F378" s="71">
        <f>COUNTIFS('Реестр'!$B$2:$B1000,"&lt;&gt;"&amp;"",'Реестр'!$B$2:$B1000,$V$38,'Реестр'!$P$2:$P1000,F376)</f>
        <v>0</v>
      </c>
      <c r="G378" s="71">
        <f>COUNTIFS('Реестр'!$B$2:$B1000,"&lt;&gt;"&amp;"",'Реестр'!$B$2:$B1000,$V$38,'Реестр'!$P$2:$P1000,G376)</f>
        <v>0</v>
      </c>
      <c r="H378" s="71">
        <f>COUNTIFS('Реестр'!$B$2:$B1000,"&lt;&gt;"&amp;"",'Реестр'!$B$2:$B1000,$V$38,'Реестр'!$P$2:$P1000,H376)</f>
        <v>0</v>
      </c>
      <c r="I378" s="71">
        <f>COUNTIFS('Реестр'!$B$2:$B1000,"&lt;&gt;"&amp;"",'Реестр'!$B$2:$B1000,$V$38,'Реестр'!$Q$2:$Q1000,"="&amp;"Ожидается представление информации")</f>
        <v>0</v>
      </c>
      <c r="J378" s="71">
        <f>COUNTIFS('Реестр'!$B$2:$B1000,"&lt;&gt;"&amp;"",'Реестр'!$B$2:$B1000,$V$38,'Реестр'!$Q$2:$Q1000,"="&amp;"Выполнено/ожидает проверки")</f>
        <v>0</v>
      </c>
      <c r="K378" s="71">
        <f>COUNTIFS('Реестр'!$B$2:$B1000,"&lt;&gt;"&amp;"",'Реестр'!$B$2:$B1000,$V$38,'Реестр'!$Q$2:$Q1000,"="&amp;"На проверке")</f>
        <v>0</v>
      </c>
      <c r="L378" s="71">
        <f>COUNTIFS('Реестр'!$B$2:$B1000,"&lt;&gt;"&amp;"",'Реестр'!$B$2:$B1000,$V$38,'Реестр'!$Q$2:$Q1000,"="&amp;"Не согласен с решением")</f>
        <v>0</v>
      </c>
      <c r="M378" s="71">
        <f>COUNTIFS('Реестр'!$B$2:$B1000,"&lt;&gt;"&amp;"",'Реестр'!$B$2:$B1000,$V$38,'Реестр'!$Q$2:$Q1000,"="&amp;"Не проверено")</f>
        <v>0</v>
      </c>
    </row>
    <row r="379">
      <c r="E379" s="89"/>
      <c r="H379" s="84"/>
      <c r="I379" s="84"/>
      <c r="J379" s="84"/>
      <c r="K379" s="84"/>
    </row>
    <row r="380">
      <c r="A380" s="90" t="s">
        <v>1938</v>
      </c>
      <c r="F380" s="57"/>
      <c r="G380" s="90" t="s">
        <v>1939</v>
      </c>
      <c r="L380" s="57"/>
    </row>
    <row r="382">
      <c r="A382" s="59" t="s">
        <v>1879</v>
      </c>
      <c r="B382" s="80" t="s">
        <v>1867</v>
      </c>
      <c r="C382" s="61"/>
      <c r="D382" s="61"/>
      <c r="E382" s="62"/>
      <c r="G382" s="59" t="s">
        <v>1879</v>
      </c>
      <c r="H382" s="80" t="s">
        <v>1867</v>
      </c>
      <c r="I382" s="61"/>
      <c r="J382" s="61"/>
      <c r="K382" s="62"/>
    </row>
    <row r="383">
      <c r="A383" s="68"/>
      <c r="B383" s="78" t="s">
        <v>1868</v>
      </c>
      <c r="C383" s="78" t="s">
        <v>1869</v>
      </c>
      <c r="D383" s="81" t="s">
        <v>1870</v>
      </c>
      <c r="E383" s="78" t="s">
        <v>1871</v>
      </c>
      <c r="G383" s="68"/>
      <c r="H383" s="78" t="s">
        <v>1868</v>
      </c>
      <c r="I383" s="78" t="s">
        <v>1869</v>
      </c>
      <c r="J383" s="81" t="s">
        <v>1870</v>
      </c>
      <c r="K383" s="78" t="s">
        <v>1871</v>
      </c>
    </row>
    <row r="384">
      <c r="A384" s="76">
        <v>1.0</v>
      </c>
      <c r="B384" s="76">
        <v>2.0</v>
      </c>
      <c r="C384" s="76">
        <v>3.0</v>
      </c>
      <c r="D384" s="76">
        <v>4.0</v>
      </c>
      <c r="E384" s="76">
        <v>5.0</v>
      </c>
      <c r="G384" s="76">
        <v>1.0</v>
      </c>
      <c r="H384" s="76">
        <v>2.0</v>
      </c>
      <c r="I384" s="76">
        <v>3.0</v>
      </c>
      <c r="J384" s="76">
        <v>4.0</v>
      </c>
      <c r="K384" s="76">
        <v>5.0</v>
      </c>
    </row>
    <row r="385">
      <c r="A385" s="71">
        <f>COUNTIFS('Реестр'!$B$2:$B1000,"&lt;&gt;"&amp;"",'Реестр'!$B$2:$B1000,$V$38)</f>
        <v>1</v>
      </c>
      <c r="B385" s="71">
        <f>COUNTIFS('Реестр'!$B$2:$B1000,"&lt;&gt;"&amp;"",'Реестр'!$F$2:$F1000,"="&amp;"1",'Реестр'!$B$2:$B1000,$V$38)</f>
        <v>0</v>
      </c>
      <c r="C385" s="71">
        <f>COUNTIFS('Реестр'!$B$2:$B1000,"&lt;&gt;"&amp;"",'Реестр'!$F$2:$F1000,"="&amp;"2",'Реестр'!$B$2:$B1000,$V$38)</f>
        <v>0</v>
      </c>
      <c r="D385" s="71">
        <f>COUNTIFS('Реестр'!$B$2:$B1000,"&lt;&gt;"&amp;"",'Реестр'!$F$2:$F1000,"="&amp;"3",'Реестр'!$B$2:$B1000,$V$38)</f>
        <v>1</v>
      </c>
      <c r="E385" s="71">
        <f>COUNTIFS('Реестр'!$B$2:$B1000,"&lt;&gt;"&amp;"",'Реестр'!$F$2:$F1000,"="&amp;"",'Реестр'!$B$2:$B1000,$V$38)</f>
        <v>0</v>
      </c>
      <c r="G385" s="71">
        <f>COUNTIFS('Реестр'!$B$2:$B1000,"&lt;&gt;"&amp;"",'Реестр'!$P$2:$P1000,"="&amp;"В работе",'Реестр'!$B$2:$B1000,$V$38)+COUNTIFS('Реестр'!$B$2:$B1000,"&lt;&gt;"&amp;"",'Реестр'!$P$2:$P1000,"="&amp;"Ожидается представление информации",'Реестр'!$B$2:$B1000,$V$38)+COUNTIFS('Реестр'!$B$2:$B1000,"&lt;&gt;"&amp;"",'Реестр'!$P$2:$P1000,"="&amp;"Ожидает проверки",'Реестр'!$B$2:$B1000,$V$38)</f>
        <v>1</v>
      </c>
      <c r="H385" s="71">
        <f>COUNTIFS('Реестр'!$B$2:$B1000,"&lt;&gt;"&amp;"",'Реестр'!$P$2:$P1000,"="&amp;"В работе",'Реестр'!$B$2:$B1000,$V$38,'Реестр'!$F$2:$F1000,"="&amp;"1")+COUNTIFS('Реестр'!$B$2:$B1000,"&lt;&gt;"&amp;"",'Реестр'!$P$2:$P1000,"="&amp;"Ожидается представление информации",'Реестр'!$B$2:$B1000,$V$38,'Реестр'!$F$2:$F1000,"="&amp;"1")+COUNTIFS('Реестр'!$B$2:$B1000,"&lt;&gt;"&amp;"",'Реестр'!$P$2:$P1000,"="&amp;"Ожидает проверки",'Реестр'!$B$2:$B1000,$V$38,'Реестр'!$F$2:$F1000,"="&amp;"1")</f>
        <v>0</v>
      </c>
      <c r="I385" s="71">
        <f>COUNTIFS('Реестр'!$B$2:$B1000,"&lt;&gt;"&amp;"",'Реестр'!$P$2:$P1000,"="&amp;"В работе",'Реестр'!$B$2:$B1000,$V$38,'Реестр'!$F$2:$F1000,"="&amp;"2")+COUNTIFS('Реестр'!$B$2:$B1000,"&lt;&gt;"&amp;"",'Реестр'!$P$2:$P1000,"="&amp;"Ожидается представление информации",'Реестр'!$B$2:$B1000,$V$38,'Реестр'!$F$2:$F1000,"="&amp;"2")+COUNTIFS('Реестр'!$B$2:$B1000,"&lt;&gt;"&amp;"",'Реестр'!$P$2:$P1000,"="&amp;"Ожидает проверки",'Реестр'!$B$2:$B1000,$V$38,'Реестр'!$F$2:$F1000,"="&amp;"2")</f>
        <v>0</v>
      </c>
      <c r="J385" s="71">
        <f>COUNTIFS('Реестр'!$B$2:$B1000,"&lt;&gt;"&amp;"",'Реестр'!$P$2:$P1000,"="&amp;"В работе",'Реестр'!$B$2:$B1000,$V$38,'Реестр'!$F$2:$F1000,"="&amp;"3")+COUNTIFS('Реестр'!$B$2:$B1000,"&lt;&gt;"&amp;"",'Реестр'!$P$2:$P1000,"="&amp;"Ожидается представление информации",'Реестр'!$B$2:$B1000,$V$38,'Реестр'!$F$2:$F1000,"="&amp;"3")+COUNTIFS('Реестр'!$B$2:$B1000,"&lt;&gt;"&amp;"",'Реестр'!$P$2:$P1000,"="&amp;"Ожидает проверки",'Реестр'!$B$2:$B1000,$V$38,'Реестр'!$F$2:$F1000,"="&amp;"3")</f>
        <v>1</v>
      </c>
      <c r="K385" s="71">
        <f>COUNTIFS('Реестр'!$B$2:$B1000,"&lt;&gt;"&amp;"",'Реестр'!$P$2:$P1000,"="&amp;"В работе",'Реестр'!$B$2:$B1000,$V$38,'Реестр'!$F$2:$F1000,"="&amp;"")+COUNTIFS('Реестр'!$B$2:$B1000,"&lt;&gt;"&amp;"",'Реестр'!$P$2:$P1000,"="&amp;"Ожидается представление информации",'Реестр'!$B$2:$B1000,$V$38,'Реестр'!$F$2:$F1000,"="&amp;"")+COUNTIFS('Реестр'!$B$2:$B1000,"&lt;&gt;"&amp;"",'Реестр'!$P$2:$P1000,"="&amp;"Ожидает проверки",'Реестр'!$B$2:$B1000,$V$38,'Реестр'!$F$2:$F1000,"="&amp;"")</f>
        <v>0</v>
      </c>
    </row>
    <row r="389">
      <c r="A389" s="57" t="s">
        <v>1940</v>
      </c>
    </row>
    <row r="390">
      <c r="A390" s="57"/>
      <c r="B390" s="57"/>
      <c r="C390" s="57"/>
      <c r="D390" s="57"/>
      <c r="E390" s="57"/>
      <c r="F390" s="57"/>
      <c r="G390" s="57"/>
      <c r="H390" s="86"/>
      <c r="I390" s="86"/>
      <c r="J390" s="86"/>
      <c r="K390" s="86"/>
      <c r="L390" s="86"/>
    </row>
    <row r="391">
      <c r="A391" s="59" t="s">
        <v>1860</v>
      </c>
      <c r="B391" s="60" t="s">
        <v>1874</v>
      </c>
      <c r="C391" s="61"/>
      <c r="D391" s="61"/>
      <c r="E391" s="61"/>
      <c r="F391" s="61"/>
      <c r="G391" s="61"/>
      <c r="H391" s="62"/>
      <c r="I391" s="80" t="s">
        <v>1875</v>
      </c>
      <c r="J391" s="61"/>
      <c r="K391" s="61"/>
      <c r="L391" s="61"/>
      <c r="M391" s="62"/>
    </row>
    <row r="392">
      <c r="A392" s="68"/>
      <c r="B392" s="87" t="s">
        <v>1853</v>
      </c>
      <c r="C392" s="88" t="s">
        <v>71</v>
      </c>
      <c r="D392" s="88" t="s">
        <v>60</v>
      </c>
      <c r="E392" s="88" t="s">
        <v>83</v>
      </c>
      <c r="F392" s="87" t="s">
        <v>64</v>
      </c>
      <c r="G392" s="87" t="s">
        <v>6</v>
      </c>
      <c r="H392" s="87" t="s">
        <v>2</v>
      </c>
      <c r="I392" s="87" t="s">
        <v>1876</v>
      </c>
      <c r="J392" s="87" t="s">
        <v>84</v>
      </c>
      <c r="K392" s="87" t="s">
        <v>132</v>
      </c>
      <c r="L392" s="87" t="s">
        <v>251</v>
      </c>
      <c r="M392" s="87" t="s">
        <v>127</v>
      </c>
    </row>
    <row r="393">
      <c r="A393" s="76">
        <v>1.0</v>
      </c>
      <c r="B393" s="69">
        <v>2.0</v>
      </c>
      <c r="C393" s="76">
        <v>3.0</v>
      </c>
      <c r="D393" s="69">
        <v>4.0</v>
      </c>
      <c r="E393" s="76">
        <v>5.0</v>
      </c>
      <c r="F393" s="69">
        <v>6.0</v>
      </c>
      <c r="G393" s="76">
        <v>7.0</v>
      </c>
      <c r="H393" s="69">
        <v>8.0</v>
      </c>
      <c r="I393" s="76">
        <v>9.0</v>
      </c>
      <c r="J393" s="69">
        <v>10.0</v>
      </c>
      <c r="K393" s="76">
        <v>11.0</v>
      </c>
      <c r="L393" s="69">
        <v>12.0</v>
      </c>
      <c r="M393" s="76">
        <v>13.0</v>
      </c>
    </row>
    <row r="394">
      <c r="A394" s="71">
        <f>COUNTIFS('Реестр'!$B$2:$B1000,"&lt;&gt;"&amp;"",'Реестр'!$B$2:$B1000,$W$38)</f>
        <v>9</v>
      </c>
      <c r="B394" s="71">
        <f>COUNTIFS('Реестр'!$B$2:$B1000,"&lt;&gt;"&amp;"",'Реестр'!$B$2:$B1000,$W$38,'Реестр'!$P$2:$P1000,"="&amp;"Выполнено")</f>
        <v>6</v>
      </c>
      <c r="C394" s="71">
        <f>COUNTIFS('Реестр'!$B$2:$B1000,"&lt;&gt;"&amp;"",'Реестр'!$B$2:$B1000,$W$38,'Реестр'!$P$2:$P1000,"="&amp;"В работе")</f>
        <v>0</v>
      </c>
      <c r="D394" s="71">
        <f>COUNTIFS('Реестр'!$B$2:$B1000,"&lt;&gt;"&amp;"",'Реестр'!$B$2:$B1000,$W$38,'Реестр'!$P$2:$P1000,D392)</f>
        <v>3</v>
      </c>
      <c r="E394" s="71">
        <f>COUNTIFS('Реестр'!$B$2:$B1000,"&lt;&gt;"&amp;"",'Реестр'!$B$2:$B1000,$W$38,'Реестр'!$P$2:$P1000,E392)</f>
        <v>0</v>
      </c>
      <c r="F394" s="71">
        <f>COUNTIFS('Реестр'!$B$2:$B1000,"&lt;&gt;"&amp;"",'Реестр'!$B$2:$B1000,$W$38,'Реестр'!$P$2:$P1000,F392)</f>
        <v>0</v>
      </c>
      <c r="G394" s="71">
        <f>COUNTIFS('Реестр'!$B$2:$B1000,"&lt;&gt;"&amp;"",'Реестр'!$B$2:$B1000,$W$38,'Реестр'!$P$2:$P1000,G392)</f>
        <v>0</v>
      </c>
      <c r="H394" s="71">
        <f>COUNTIFS('Реестр'!$B$2:$B1000,"&lt;&gt;"&amp;"",'Реестр'!$B$2:$B1000,$W$38,'Реестр'!$P$2:$P1000,H392)</f>
        <v>0</v>
      </c>
      <c r="I394" s="71">
        <f>COUNTIFS('Реестр'!$B$2:$B1000,"&lt;&gt;"&amp;"",'Реестр'!$B$2:$B1000,$W$38,'Реестр'!$Q$2:$Q1000,"="&amp;"Ожидается представление информации")</f>
        <v>0</v>
      </c>
      <c r="J394" s="71">
        <f>COUNTIFS('Реестр'!$B$2:$B1000,"&lt;&gt;"&amp;"",'Реестр'!$B$2:$B1000,$W$38,'Реестр'!$Q$2:$Q1000,"="&amp;"Выполнено/ожидает проверки")</f>
        <v>6</v>
      </c>
      <c r="K394" s="71">
        <f>COUNTIFS('Реестр'!$B$2:$B1000,"&lt;&gt;"&amp;"",'Реестр'!$B$2:$B1000,$W$38,'Реестр'!$Q$2:$Q1000,"="&amp;"На проверке")</f>
        <v>0</v>
      </c>
      <c r="L394" s="71">
        <f>COUNTIFS('Реестр'!$B$2:$B1000,"&lt;&gt;"&amp;"",'Реестр'!$B$2:$B1000,$W$38,'Реестр'!$Q$2:$Q1000,"="&amp;"Не согласен с решением")</f>
        <v>0</v>
      </c>
      <c r="M394" s="71">
        <f>COUNTIFS('Реестр'!$B$2:$B1000,"&lt;&gt;"&amp;"",'Реестр'!$B$2:$B1000,$W$38,'Реестр'!$Q$2:$Q1000,"="&amp;"Не проверено")</f>
        <v>0</v>
      </c>
    </row>
    <row r="395">
      <c r="E395" s="89"/>
      <c r="H395" s="84"/>
      <c r="I395" s="84"/>
      <c r="J395" s="84"/>
      <c r="K395" s="84"/>
    </row>
    <row r="396">
      <c r="A396" s="90" t="s">
        <v>1941</v>
      </c>
      <c r="F396" s="57"/>
      <c r="G396" s="90" t="s">
        <v>1942</v>
      </c>
      <c r="L396" s="57"/>
    </row>
    <row r="398">
      <c r="A398" s="59" t="s">
        <v>1879</v>
      </c>
      <c r="B398" s="80" t="s">
        <v>1867</v>
      </c>
      <c r="C398" s="61"/>
      <c r="D398" s="61"/>
      <c r="E398" s="62"/>
      <c r="G398" s="59" t="s">
        <v>1879</v>
      </c>
      <c r="H398" s="80" t="s">
        <v>1867</v>
      </c>
      <c r="I398" s="61"/>
      <c r="J398" s="61"/>
      <c r="K398" s="62"/>
    </row>
    <row r="399">
      <c r="A399" s="68"/>
      <c r="B399" s="78" t="s">
        <v>1868</v>
      </c>
      <c r="C399" s="78" t="s">
        <v>1869</v>
      </c>
      <c r="D399" s="81" t="s">
        <v>1870</v>
      </c>
      <c r="E399" s="78" t="s">
        <v>1871</v>
      </c>
      <c r="G399" s="68"/>
      <c r="H399" s="78" t="s">
        <v>1868</v>
      </c>
      <c r="I399" s="78" t="s">
        <v>1869</v>
      </c>
      <c r="J399" s="81" t="s">
        <v>1870</v>
      </c>
      <c r="K399" s="78" t="s">
        <v>1871</v>
      </c>
    </row>
    <row r="400">
      <c r="A400" s="76">
        <v>1.0</v>
      </c>
      <c r="B400" s="76">
        <v>2.0</v>
      </c>
      <c r="C400" s="76">
        <v>3.0</v>
      </c>
      <c r="D400" s="76">
        <v>4.0</v>
      </c>
      <c r="E400" s="76">
        <v>5.0</v>
      </c>
      <c r="G400" s="76">
        <v>1.0</v>
      </c>
      <c r="H400" s="76">
        <v>2.0</v>
      </c>
      <c r="I400" s="76">
        <v>3.0</v>
      </c>
      <c r="J400" s="76">
        <v>4.0</v>
      </c>
      <c r="K400" s="76">
        <v>5.0</v>
      </c>
    </row>
    <row r="401">
      <c r="A401" s="71">
        <f>COUNTIFS('Реестр'!$B$2:$B1000,"&lt;&gt;"&amp;"",'Реестр'!$B$2:$B1000,$W$38)</f>
        <v>9</v>
      </c>
      <c r="B401" s="71">
        <f>COUNTIFS('Реестр'!$B$2:$B1000,"&lt;&gt;"&amp;"",'Реестр'!$F$2:$F1000,"="&amp;"1",'Реестр'!$B$2:$B1000,$W$38)</f>
        <v>0</v>
      </c>
      <c r="C401" s="71">
        <f>COUNTIFS('Реестр'!$B$2:$B1000,"&lt;&gt;"&amp;"",'Реестр'!$F$2:$F1000,"="&amp;"2",'Реестр'!$B$2:$B1000,$W$38)</f>
        <v>2</v>
      </c>
      <c r="D401" s="71">
        <f>COUNTIFS('Реестр'!$B$2:$B1000,"&lt;&gt;"&amp;"",'Реестр'!$F$2:$F1000,"="&amp;"3",'Реестр'!$B$2:$B1000,$W$38)</f>
        <v>0</v>
      </c>
      <c r="E401" s="71">
        <f>COUNTIFS('Реестр'!$B$2:$B1000,"&lt;&gt;"&amp;"",'Реестр'!$F$2:$F1000,"="&amp;"",'Реестр'!$B$2:$B1000,$W$38)</f>
        <v>7</v>
      </c>
      <c r="G401" s="71">
        <f>COUNTIFS('Реестр'!$B$2:$B1000,"&lt;&gt;"&amp;"",'Реестр'!$P$2:$P1000,"="&amp;"В работе",'Реестр'!$B$2:$B1000,$W$38)+COUNTIFS('Реестр'!$B$2:$B1000,"&lt;&gt;"&amp;"",'Реестр'!$P$2:$P1000,"="&amp;"Ожидается представление информации",'Реестр'!$B$2:$B1000,$W$38)+COUNTIFS('Реестр'!$B$2:$B1000,"&lt;&gt;"&amp;"",'Реестр'!$P$2:$P1000,"="&amp;"Ожидает проверки",'Реестр'!$B$2:$B1000,$W$38)</f>
        <v>3</v>
      </c>
      <c r="H401" s="71">
        <f>COUNTIFS('Реестр'!$B$2:$B1000,"&lt;&gt;"&amp;"",'Реестр'!$P$2:$P1000,"="&amp;"В работе",'Реестр'!$B$2:$B1000,$W$38,'Реестр'!$F$2:$F1000,"="&amp;"1")+COUNTIFS('Реестр'!$B$2:$B1000,"&lt;&gt;"&amp;"",'Реестр'!$P$2:$P1000,"="&amp;"Ожидается представление информации",'Реестр'!$B$2:$B1000,$W$38,'Реестр'!$F$2:$F1000,"="&amp;"1")+COUNTIFS('Реестр'!$B$2:$B1000,"&lt;&gt;"&amp;"",'Реестр'!$P$2:$P1000,"="&amp;"Ожидает проверки",'Реестр'!$B$2:$B1000,$W$38,'Реестр'!$F$2:$F1000,"="&amp;"1")</f>
        <v>0</v>
      </c>
      <c r="I401" s="71">
        <f>COUNTIFS('Реестр'!$B$2:$B1000,"&lt;&gt;"&amp;"",'Реестр'!$P$2:$P1000,"="&amp;"В работе",'Реестр'!$B$2:$B1000,$W$38,'Реестр'!$F$2:$F1000,"="&amp;"2")+COUNTIFS('Реестр'!$B$2:$B1000,"&lt;&gt;"&amp;"",'Реестр'!$P$2:$P1000,"="&amp;"Ожидается представление информации",'Реестр'!$B$2:$B1000,$W$38,'Реестр'!$F$2:$F1000,"="&amp;"2")+COUNTIFS('Реестр'!$B$2:$B1000,"&lt;&gt;"&amp;"",'Реестр'!$P$2:$P1000,"="&amp;"Ожидает проверки",'Реестр'!$B$2:$B1000,$W$38,'Реестр'!$F$2:$F1000,"="&amp;"2")</f>
        <v>2</v>
      </c>
      <c r="J401" s="71">
        <f>COUNTIFS('Реестр'!$B$2:$B1000,"&lt;&gt;"&amp;"",'Реестр'!$P$2:$P1000,"="&amp;"В работе",'Реестр'!$B$2:$B1000,$W$38,'Реестр'!$F$2:$F1000,"="&amp;"3")+COUNTIFS('Реестр'!$B$2:$B1000,"&lt;&gt;"&amp;"",'Реестр'!$P$2:$P1000,"="&amp;"Ожидается представление информации",'Реестр'!$B$2:$B1000,$W$38,'Реестр'!$F$2:$F1000,"="&amp;"3")+COUNTIFS('Реестр'!$B$2:$B1000,"&lt;&gt;"&amp;"",'Реестр'!$P$2:$P1000,"="&amp;"Ожидает проверки",'Реестр'!$B$2:$B1000,$W$38,'Реестр'!$F$2:$F1000,"="&amp;"3")</f>
        <v>0</v>
      </c>
      <c r="K401" s="71">
        <f>COUNTIFS('Реестр'!$B$2:$B1000,"&lt;&gt;"&amp;"",'Реестр'!$P$2:$P1000,"="&amp;"В работе",'Реестр'!$B$2:$B1000,$W$38,'Реестр'!$F$2:$F1000,"="&amp;"")+COUNTIFS('Реестр'!$B$2:$B1000,"&lt;&gt;"&amp;"",'Реестр'!$P$2:$P1000,"="&amp;"Ожидается представление информации",'Реестр'!$B$2:$B1000,$W$38,'Реестр'!$F$2:$F1000,"="&amp;"")+COUNTIFS('Реестр'!$B$2:$B1000,"&lt;&gt;"&amp;"",'Реестр'!$P$2:$P1000,"="&amp;"Ожидает проверки",'Реестр'!$B$2:$B1000,$W$38,'Реестр'!$F$2:$F1000,"="&amp;"")</f>
        <v>1</v>
      </c>
    </row>
    <row r="405">
      <c r="A405" s="57" t="s">
        <v>1943</v>
      </c>
    </row>
    <row r="406">
      <c r="A406" s="57"/>
      <c r="B406" s="57"/>
      <c r="C406" s="57"/>
      <c r="D406" s="57"/>
      <c r="E406" s="57"/>
      <c r="F406" s="57"/>
      <c r="G406" s="57"/>
      <c r="H406" s="86"/>
      <c r="I406" s="86"/>
      <c r="J406" s="86"/>
      <c r="K406" s="86"/>
      <c r="L406" s="86"/>
    </row>
    <row r="407">
      <c r="A407" s="59" t="s">
        <v>1860</v>
      </c>
      <c r="B407" s="60" t="s">
        <v>1874</v>
      </c>
      <c r="C407" s="61"/>
      <c r="D407" s="61"/>
      <c r="E407" s="61"/>
      <c r="F407" s="61"/>
      <c r="G407" s="61"/>
      <c r="H407" s="62"/>
      <c r="I407" s="80" t="s">
        <v>1875</v>
      </c>
      <c r="J407" s="61"/>
      <c r="K407" s="61"/>
      <c r="L407" s="61"/>
      <c r="M407" s="62"/>
    </row>
    <row r="408">
      <c r="A408" s="68"/>
      <c r="B408" s="87" t="s">
        <v>1853</v>
      </c>
      <c r="C408" s="88" t="s">
        <v>71</v>
      </c>
      <c r="D408" s="88" t="s">
        <v>60</v>
      </c>
      <c r="E408" s="88" t="s">
        <v>83</v>
      </c>
      <c r="F408" s="87" t="s">
        <v>64</v>
      </c>
      <c r="G408" s="87" t="s">
        <v>6</v>
      </c>
      <c r="H408" s="87" t="s">
        <v>2</v>
      </c>
      <c r="I408" s="87" t="s">
        <v>1876</v>
      </c>
      <c r="J408" s="87" t="s">
        <v>84</v>
      </c>
      <c r="K408" s="87" t="s">
        <v>132</v>
      </c>
      <c r="L408" s="87" t="s">
        <v>251</v>
      </c>
      <c r="M408" s="87" t="s">
        <v>127</v>
      </c>
    </row>
    <row r="409">
      <c r="A409" s="76">
        <v>1.0</v>
      </c>
      <c r="B409" s="69">
        <v>2.0</v>
      </c>
      <c r="C409" s="76">
        <v>3.0</v>
      </c>
      <c r="D409" s="69">
        <v>4.0</v>
      </c>
      <c r="E409" s="76">
        <v>5.0</v>
      </c>
      <c r="F409" s="69">
        <v>6.0</v>
      </c>
      <c r="G409" s="76">
        <v>7.0</v>
      </c>
      <c r="H409" s="69">
        <v>8.0</v>
      </c>
      <c r="I409" s="76">
        <v>9.0</v>
      </c>
      <c r="J409" s="69">
        <v>10.0</v>
      </c>
      <c r="K409" s="76">
        <v>11.0</v>
      </c>
      <c r="L409" s="69">
        <v>12.0</v>
      </c>
      <c r="M409" s="76">
        <v>13.0</v>
      </c>
    </row>
    <row r="410">
      <c r="A410" s="71">
        <f>COUNTIFS('Реестр'!$B$2:$B1000,"&lt;&gt;"&amp;"",'Реестр'!$B$2:$B1000,$Y$38)</f>
        <v>6</v>
      </c>
      <c r="B410" s="71">
        <f>COUNTIFS('Реестр'!$B$2:$B1000,"&lt;&gt;"&amp;"",'Реестр'!$B$2:$B1000,$Y$38,'Реестр'!$P$2:$P1000,"="&amp;"Выполнено")</f>
        <v>2</v>
      </c>
      <c r="C410" s="71">
        <f>COUNTIFS('Реестр'!$B$2:$B1000,"&lt;&gt;"&amp;"",'Реестр'!$B$2:$B1000,$Y$38,'Реестр'!$P$2:$P1000,"="&amp;"В работе")</f>
        <v>1</v>
      </c>
      <c r="D410" s="71">
        <f>COUNTIFS('Реестр'!$B$2:$B1000,"&lt;&gt;"&amp;"",'Реестр'!$B$2:$B1000,$Y$38,'Реестр'!$P$2:$P1000,D408)</f>
        <v>3</v>
      </c>
      <c r="E410" s="71">
        <f>COUNTIFS('Реестр'!$B$2:$B1000,"&lt;&gt;"&amp;"",'Реестр'!$B$2:$B1000,$Y$38,'Реестр'!$P$2:$P1000,E408)</f>
        <v>0</v>
      </c>
      <c r="F410" s="71">
        <f>COUNTIFS('Реестр'!$B$2:$B1000,"&lt;&gt;"&amp;"",'Реестр'!$B$2:$B1000,$Y$38,'Реестр'!$P$2:$P1000,F408)</f>
        <v>0</v>
      </c>
      <c r="G410" s="71">
        <f>COUNTIFS('Реестр'!$B$2:$B1000,"&lt;&gt;"&amp;"",'Реестр'!$B$2:$B1000,$Y$38,'Реестр'!$P$2:$P1000,G408)</f>
        <v>0</v>
      </c>
      <c r="H410" s="71">
        <f>COUNTIFS('Реестр'!$B$2:$B1000,"&lt;&gt;"&amp;"",'Реестр'!$B$2:$B1000,$Y$38,'Реестр'!$P$2:$P1000,H408)</f>
        <v>0</v>
      </c>
      <c r="I410" s="71">
        <f>COUNTIFS('Реестр'!$B$2:$B1000,"&lt;&gt;"&amp;"",'Реестр'!$B$2:$B1000,$Y$38,'Реестр'!$Q$2:$Q1000,"="&amp;"Ожидается представление информации")</f>
        <v>0</v>
      </c>
      <c r="J410" s="71">
        <f>COUNTIFS('Реестр'!$B$2:$B1000,"&lt;&gt;"&amp;"",'Реестр'!$B$2:$B1000,$Y$38,'Реестр'!$Q$2:$Q1000,"="&amp;"Выполнено/ожидает проверки")</f>
        <v>2</v>
      </c>
      <c r="K410" s="71">
        <f>COUNTIFS('Реестр'!$B$2:$B1000,"&lt;&gt;"&amp;"",'Реестр'!$B$2:$B1000,$Y$38,'Реестр'!$Q$2:$Q1000,"="&amp;"На проверке")</f>
        <v>0</v>
      </c>
      <c r="L410" s="71">
        <f>COUNTIFS('Реестр'!$B$2:$B1000,"&lt;&gt;"&amp;"",'Реестр'!$B$2:$B1000,$Y$38,'Реестр'!$Q$2:$Q1000,"="&amp;"Не согласен с решением")</f>
        <v>0</v>
      </c>
      <c r="M410" s="71">
        <f>COUNTIFS('Реестр'!$B$2:$B1000,"&lt;&gt;"&amp;"",'Реестр'!$B$2:$B1000,$Y$38,'Реестр'!$Q$2:$Q1000,"="&amp;"Не проверено")</f>
        <v>0</v>
      </c>
    </row>
    <row r="411">
      <c r="E411" s="89"/>
      <c r="H411" s="84"/>
      <c r="I411" s="84"/>
      <c r="J411" s="84"/>
      <c r="K411" s="84"/>
    </row>
    <row r="412">
      <c r="A412" s="90" t="s">
        <v>1944</v>
      </c>
      <c r="F412" s="57"/>
      <c r="G412" s="90" t="s">
        <v>1945</v>
      </c>
      <c r="L412" s="57"/>
    </row>
    <row r="414">
      <c r="A414" s="59" t="s">
        <v>1879</v>
      </c>
      <c r="B414" s="80" t="s">
        <v>1867</v>
      </c>
      <c r="C414" s="61"/>
      <c r="D414" s="61"/>
      <c r="E414" s="62"/>
      <c r="G414" s="59" t="s">
        <v>1879</v>
      </c>
      <c r="H414" s="80" t="s">
        <v>1867</v>
      </c>
      <c r="I414" s="61"/>
      <c r="J414" s="61"/>
      <c r="K414" s="62"/>
    </row>
    <row r="415">
      <c r="A415" s="68"/>
      <c r="B415" s="78" t="s">
        <v>1868</v>
      </c>
      <c r="C415" s="78" t="s">
        <v>1869</v>
      </c>
      <c r="D415" s="81" t="s">
        <v>1870</v>
      </c>
      <c r="E415" s="78" t="s">
        <v>1871</v>
      </c>
      <c r="G415" s="68"/>
      <c r="H415" s="78" t="s">
        <v>1868</v>
      </c>
      <c r="I415" s="78" t="s">
        <v>1869</v>
      </c>
      <c r="J415" s="81" t="s">
        <v>1870</v>
      </c>
      <c r="K415" s="78" t="s">
        <v>1871</v>
      </c>
    </row>
    <row r="416">
      <c r="A416" s="76">
        <v>1.0</v>
      </c>
      <c r="B416" s="76">
        <v>2.0</v>
      </c>
      <c r="C416" s="76">
        <v>3.0</v>
      </c>
      <c r="D416" s="76">
        <v>4.0</v>
      </c>
      <c r="E416" s="76">
        <v>5.0</v>
      </c>
      <c r="G416" s="76">
        <v>1.0</v>
      </c>
      <c r="H416" s="76">
        <v>2.0</v>
      </c>
      <c r="I416" s="76">
        <v>3.0</v>
      </c>
      <c r="J416" s="76">
        <v>4.0</v>
      </c>
      <c r="K416" s="76">
        <v>5.0</v>
      </c>
    </row>
    <row r="417">
      <c r="A417" s="71">
        <f>COUNTIFS('Реестр'!$B$2:$B1000,"&lt;&gt;"&amp;"",'Реестр'!$B$2:$B1000,$Y$38)</f>
        <v>6</v>
      </c>
      <c r="B417" s="71">
        <f>COUNTIFS('Реестр'!$B$2:$B1000,"&lt;&gt;"&amp;"",'Реестр'!$F$2:$F1000,"="&amp;"1",'Реестр'!$B$2:$B1000,$Y$38)</f>
        <v>3</v>
      </c>
      <c r="C417" s="71">
        <f>COUNTIFS('Реестр'!$B$2:$B1000,"&lt;&gt;"&amp;"",'Реестр'!$F$2:$F1000,"="&amp;"2",'Реестр'!$B$2:$B1000,$Y$38)</f>
        <v>1</v>
      </c>
      <c r="D417" s="71">
        <f>COUNTIFS('Реестр'!$B$2:$B1000,"&lt;&gt;"&amp;"",'Реестр'!$F$2:$F1000,"="&amp;"3",'Реестр'!$B$2:$B1000,$Y$38)</f>
        <v>1</v>
      </c>
      <c r="E417" s="71">
        <f>COUNTIFS('Реестр'!$B$2:$B1000,"&lt;&gt;"&amp;"",'Реестр'!$F$2:$F1000,"="&amp;"",'Реестр'!$B$2:$B1000,$Y$38)</f>
        <v>1</v>
      </c>
      <c r="G417" s="71">
        <f>COUNTIFS('Реестр'!$B$2:$B1000,"&lt;&gt;"&amp;"",'Реестр'!$P$2:$P1000,"="&amp;"В работе",'Реестр'!$B$2:$B1000,$Y$38)+COUNTIFS('Реестр'!$B$2:$B1000,"&lt;&gt;"&amp;"",'Реестр'!$P$2:$P1000,"="&amp;"Ожидается представление информации",'Реестр'!$B$2:$B1000,$Y$38)+COUNTIFS('Реестр'!$B$2:$B1000,"&lt;&gt;"&amp;"",'Реестр'!$P$2:$P1000,"="&amp;"Ожидает проверки",'Реестр'!$B$2:$B1000,$Y$38)</f>
        <v>4</v>
      </c>
      <c r="H417" s="71">
        <f>COUNTIFS('Реестр'!$B$2:$B1000,"&lt;&gt;"&amp;"",'Реестр'!$P$2:$P1000,"="&amp;"В работе",'Реестр'!$B$2:$B1000,$Y$38,'Реестр'!$F$2:$F1000,"="&amp;"1")+COUNTIFS('Реестр'!$B$2:$B1000,"&lt;&gt;"&amp;"",'Реестр'!$P$2:$P1000,"="&amp;"Ожидается представление информации",'Реестр'!$B$2:$B1000,$Y$38,'Реестр'!$F$2:$F1000,"="&amp;"1")+COUNTIFS('Реестр'!$B$2:$B1000,"&lt;&gt;"&amp;"",'Реестр'!$P$2:$P1000,"="&amp;"Ожидает проверки",'Реестр'!$B$2:$B1000,$Y$38,'Реестр'!$F$2:$F1000,"="&amp;"1")</f>
        <v>1</v>
      </c>
      <c r="I417" s="71">
        <f>COUNTIFS('Реестр'!$B$2:$B1000,"&lt;&gt;"&amp;"",'Реестр'!$P$2:$P1000,"="&amp;"В работе",'Реестр'!$B$2:$B1000,$Y$38,'Реестр'!$F$2:$F1000,"="&amp;"2")+COUNTIFS('Реестр'!$B$2:$B1000,"&lt;&gt;"&amp;"",'Реестр'!$P$2:$P1000,"="&amp;"Ожидается представление информации",'Реестр'!$B$2:$B1000,$Y$38,'Реестр'!$F$2:$F1000,"="&amp;"2")+COUNTIFS('Реестр'!$B$2:$B1000,"&lt;&gt;"&amp;"",'Реестр'!$P$2:$P1000,"="&amp;"Ожидает проверки",'Реестр'!$B$2:$B1000,$Y$38,'Реестр'!$F$2:$F1000,"="&amp;"2")</f>
        <v>1</v>
      </c>
      <c r="J417" s="71">
        <f>COUNTIFS('Реестр'!$B$2:$B1000,"&lt;&gt;"&amp;"",'Реестр'!$P$2:$P1000,"="&amp;"В работе",'Реестр'!$B$2:$B1000,$Y$38,'Реестр'!$F$2:$F1000,"="&amp;"3")+COUNTIFS('Реестр'!$B$2:$B1000,"&lt;&gt;"&amp;"",'Реестр'!$P$2:$P1000,"="&amp;"Ожидается представление информации",'Реестр'!$B$2:$B1000,$Y$38,'Реестр'!$F$2:$F1000,"="&amp;"3")+COUNTIFS('Реестр'!$B$2:$B1000,"&lt;&gt;"&amp;"",'Реестр'!$P$2:$P1000,"="&amp;"Ожидает проверки",'Реестр'!$B$2:$B1000,$Y$38,'Реестр'!$F$2:$F1000,"="&amp;"3")</f>
        <v>1</v>
      </c>
      <c r="K417" s="71">
        <f>COUNTIFS('Реестр'!$B$2:$B1000,"&lt;&gt;"&amp;"",'Реестр'!$P$2:$P1000,"="&amp;"В работе",'Реестр'!$B$2:$B1000,$Y$38,'Реестр'!$F$2:$F1000,"="&amp;"")+COUNTIFS('Реестр'!$B$2:$B1000,"&lt;&gt;"&amp;"",'Реестр'!$P$2:$P1000,"="&amp;"Ожидается представление информации",'Реестр'!$B$2:$B1000,$Y$38,'Реестр'!$F$2:$F1000,"="&amp;"")+COUNTIFS('Реестр'!$B$2:$B1000,"&lt;&gt;"&amp;"",'Реестр'!$P$2:$P1000,"="&amp;"Ожидает проверки",'Реестр'!$B$2:$B1000,$Y$38,'Реестр'!$F$2:$F1000,"="&amp;"")</f>
        <v>1</v>
      </c>
    </row>
  </sheetData>
  <mergeCells count="260">
    <mergeCell ref="A278:L278"/>
    <mergeCell ref="B280:H280"/>
    <mergeCell ref="I280:M280"/>
    <mergeCell ref="A285:E285"/>
    <mergeCell ref="G285:K285"/>
    <mergeCell ref="B287:E287"/>
    <mergeCell ref="G287:G288"/>
    <mergeCell ref="H287:K287"/>
    <mergeCell ref="A294:L294"/>
    <mergeCell ref="B296:H296"/>
    <mergeCell ref="I296:M296"/>
    <mergeCell ref="A301:E301"/>
    <mergeCell ref="G301:K301"/>
    <mergeCell ref="G303:G304"/>
    <mergeCell ref="B351:E351"/>
    <mergeCell ref="G351:G352"/>
    <mergeCell ref="H351:K351"/>
    <mergeCell ref="B335:E335"/>
    <mergeCell ref="H335:K335"/>
    <mergeCell ref="A342:L342"/>
    <mergeCell ref="B344:H344"/>
    <mergeCell ref="I344:M344"/>
    <mergeCell ref="A349:E349"/>
    <mergeCell ref="G349:K349"/>
    <mergeCell ref="B367:E367"/>
    <mergeCell ref="G367:G368"/>
    <mergeCell ref="H367:K367"/>
    <mergeCell ref="A344:A345"/>
    <mergeCell ref="A351:A352"/>
    <mergeCell ref="A358:L358"/>
    <mergeCell ref="B360:H360"/>
    <mergeCell ref="I360:M360"/>
    <mergeCell ref="A365:E365"/>
    <mergeCell ref="G365:K365"/>
    <mergeCell ref="B382:E382"/>
    <mergeCell ref="G382:G383"/>
    <mergeCell ref="H382:K382"/>
    <mergeCell ref="A360:A361"/>
    <mergeCell ref="A367:A368"/>
    <mergeCell ref="A373:L373"/>
    <mergeCell ref="B375:H375"/>
    <mergeCell ref="I375:M375"/>
    <mergeCell ref="A380:E380"/>
    <mergeCell ref="G380:K380"/>
    <mergeCell ref="B398:E398"/>
    <mergeCell ref="G398:G399"/>
    <mergeCell ref="H398:K398"/>
    <mergeCell ref="A375:A376"/>
    <mergeCell ref="A382:A383"/>
    <mergeCell ref="A389:L389"/>
    <mergeCell ref="B391:H391"/>
    <mergeCell ref="I391:M391"/>
    <mergeCell ref="A396:E396"/>
    <mergeCell ref="G396:K396"/>
    <mergeCell ref="B414:E414"/>
    <mergeCell ref="G414:G415"/>
    <mergeCell ref="H414:K414"/>
    <mergeCell ref="A391:A392"/>
    <mergeCell ref="A398:A399"/>
    <mergeCell ref="A405:L405"/>
    <mergeCell ref="B407:H407"/>
    <mergeCell ref="I407:M407"/>
    <mergeCell ref="A412:E412"/>
    <mergeCell ref="G412:K412"/>
    <mergeCell ref="A216:L216"/>
    <mergeCell ref="B218:H218"/>
    <mergeCell ref="I218:M218"/>
    <mergeCell ref="A223:E223"/>
    <mergeCell ref="G223:K223"/>
    <mergeCell ref="B225:E225"/>
    <mergeCell ref="G225:G226"/>
    <mergeCell ref="H225:K225"/>
    <mergeCell ref="A231:L231"/>
    <mergeCell ref="B233:H233"/>
    <mergeCell ref="I233:M233"/>
    <mergeCell ref="A238:E238"/>
    <mergeCell ref="G238:K238"/>
    <mergeCell ref="G240:G241"/>
    <mergeCell ref="A247:L247"/>
    <mergeCell ref="B249:H249"/>
    <mergeCell ref="I249:M249"/>
    <mergeCell ref="A254:E254"/>
    <mergeCell ref="G254:K254"/>
    <mergeCell ref="B256:E256"/>
    <mergeCell ref="G256:G257"/>
    <mergeCell ref="B272:E272"/>
    <mergeCell ref="H272:K272"/>
    <mergeCell ref="H256:K256"/>
    <mergeCell ref="A263:L263"/>
    <mergeCell ref="B265:H265"/>
    <mergeCell ref="I265:M265"/>
    <mergeCell ref="A270:E270"/>
    <mergeCell ref="G270:K270"/>
    <mergeCell ref="G272:G273"/>
    <mergeCell ref="B303:E303"/>
    <mergeCell ref="H303:K303"/>
    <mergeCell ref="A407:A408"/>
    <mergeCell ref="A414:A415"/>
    <mergeCell ref="A43:E43"/>
    <mergeCell ref="G43:K43"/>
    <mergeCell ref="B45:E45"/>
    <mergeCell ref="G45:G46"/>
    <mergeCell ref="H45:K45"/>
    <mergeCell ref="A52:L52"/>
    <mergeCell ref="A56:L56"/>
    <mergeCell ref="B58:H58"/>
    <mergeCell ref="I58:M58"/>
    <mergeCell ref="A63:E63"/>
    <mergeCell ref="G63:K63"/>
    <mergeCell ref="B65:E65"/>
    <mergeCell ref="G65:G66"/>
    <mergeCell ref="H65:K65"/>
    <mergeCell ref="A5:A7"/>
    <mergeCell ref="A14:A15"/>
    <mergeCell ref="A22:A23"/>
    <mergeCell ref="A29:A30"/>
    <mergeCell ref="A37:A38"/>
    <mergeCell ref="A45:A46"/>
    <mergeCell ref="A58:A59"/>
    <mergeCell ref="A90:A91"/>
    <mergeCell ref="A97:A98"/>
    <mergeCell ref="A106:A107"/>
    <mergeCell ref="A113:A114"/>
    <mergeCell ref="A122:A123"/>
    <mergeCell ref="A129:A130"/>
    <mergeCell ref="A138:A139"/>
    <mergeCell ref="A145:A146"/>
    <mergeCell ref="A154:A155"/>
    <mergeCell ref="A161:A162"/>
    <mergeCell ref="A170:A171"/>
    <mergeCell ref="A177:A178"/>
    <mergeCell ref="A186:A187"/>
    <mergeCell ref="A193:A194"/>
    <mergeCell ref="A202:A203"/>
    <mergeCell ref="A209:A210"/>
    <mergeCell ref="A218:A219"/>
    <mergeCell ref="A225:A226"/>
    <mergeCell ref="A233:A234"/>
    <mergeCell ref="A240:A241"/>
    <mergeCell ref="A249:A250"/>
    <mergeCell ref="A312:A313"/>
    <mergeCell ref="A319:A320"/>
    <mergeCell ref="A328:A329"/>
    <mergeCell ref="A335:A336"/>
    <mergeCell ref="A256:A257"/>
    <mergeCell ref="A265:A266"/>
    <mergeCell ref="A272:A273"/>
    <mergeCell ref="A280:A281"/>
    <mergeCell ref="A287:A288"/>
    <mergeCell ref="A296:A297"/>
    <mergeCell ref="A303:A304"/>
    <mergeCell ref="B90:H90"/>
    <mergeCell ref="A95:E95"/>
    <mergeCell ref="G95:K95"/>
    <mergeCell ref="B97:E97"/>
    <mergeCell ref="G97:G98"/>
    <mergeCell ref="H97:K97"/>
    <mergeCell ref="A104:L104"/>
    <mergeCell ref="B106:H106"/>
    <mergeCell ref="I106:M106"/>
    <mergeCell ref="A111:E111"/>
    <mergeCell ref="G111:K111"/>
    <mergeCell ref="B113:E113"/>
    <mergeCell ref="G113:G114"/>
    <mergeCell ref="H113:K113"/>
    <mergeCell ref="F6:F7"/>
    <mergeCell ref="G6:G7"/>
    <mergeCell ref="H6:H7"/>
    <mergeCell ref="I6:I7"/>
    <mergeCell ref="A3:H3"/>
    <mergeCell ref="B5:I5"/>
    <mergeCell ref="B6:B7"/>
    <mergeCell ref="C6:C7"/>
    <mergeCell ref="D6:D7"/>
    <mergeCell ref="E6:E7"/>
    <mergeCell ref="A12:L12"/>
    <mergeCell ref="B14:M14"/>
    <mergeCell ref="A20:L20"/>
    <mergeCell ref="B22:L22"/>
    <mergeCell ref="A27:L27"/>
    <mergeCell ref="B29:Y29"/>
    <mergeCell ref="A35:L35"/>
    <mergeCell ref="B37:Y37"/>
    <mergeCell ref="A65:A66"/>
    <mergeCell ref="A74:A75"/>
    <mergeCell ref="A79:E79"/>
    <mergeCell ref="A81:A82"/>
    <mergeCell ref="B81:E81"/>
    <mergeCell ref="G81:G82"/>
    <mergeCell ref="A72:L72"/>
    <mergeCell ref="B74:H74"/>
    <mergeCell ref="I74:M74"/>
    <mergeCell ref="G79:K79"/>
    <mergeCell ref="H81:K81"/>
    <mergeCell ref="A88:L88"/>
    <mergeCell ref="I90:M90"/>
    <mergeCell ref="B145:E145"/>
    <mergeCell ref="H145:K145"/>
    <mergeCell ref="A184:L184"/>
    <mergeCell ref="B186:H186"/>
    <mergeCell ref="I186:M186"/>
    <mergeCell ref="A191:E191"/>
    <mergeCell ref="G191:K191"/>
    <mergeCell ref="B193:E193"/>
    <mergeCell ref="G193:G194"/>
    <mergeCell ref="H193:K193"/>
    <mergeCell ref="A200:L200"/>
    <mergeCell ref="B202:H202"/>
    <mergeCell ref="I202:M202"/>
    <mergeCell ref="A207:E207"/>
    <mergeCell ref="G207:K207"/>
    <mergeCell ref="G209:G210"/>
    <mergeCell ref="A120:L120"/>
    <mergeCell ref="B122:H122"/>
    <mergeCell ref="I122:M122"/>
    <mergeCell ref="A127:E127"/>
    <mergeCell ref="G127:K127"/>
    <mergeCell ref="B129:E129"/>
    <mergeCell ref="G129:G130"/>
    <mergeCell ref="H129:K129"/>
    <mergeCell ref="A136:L136"/>
    <mergeCell ref="B138:H138"/>
    <mergeCell ref="I138:M138"/>
    <mergeCell ref="A143:E143"/>
    <mergeCell ref="G143:K143"/>
    <mergeCell ref="G145:G146"/>
    <mergeCell ref="A152:L152"/>
    <mergeCell ref="B154:H154"/>
    <mergeCell ref="I154:M154"/>
    <mergeCell ref="A159:E159"/>
    <mergeCell ref="G159:K159"/>
    <mergeCell ref="B161:E161"/>
    <mergeCell ref="G161:G162"/>
    <mergeCell ref="B177:E177"/>
    <mergeCell ref="H177:K177"/>
    <mergeCell ref="H161:K161"/>
    <mergeCell ref="A168:L168"/>
    <mergeCell ref="B170:H170"/>
    <mergeCell ref="I170:M170"/>
    <mergeCell ref="A175:E175"/>
    <mergeCell ref="G175:K175"/>
    <mergeCell ref="G177:G178"/>
    <mergeCell ref="B209:E209"/>
    <mergeCell ref="H209:K209"/>
    <mergeCell ref="B240:E240"/>
    <mergeCell ref="H240:K240"/>
    <mergeCell ref="A310:L310"/>
    <mergeCell ref="B312:H312"/>
    <mergeCell ref="I312:M312"/>
    <mergeCell ref="A317:E317"/>
    <mergeCell ref="G317:K317"/>
    <mergeCell ref="B319:E319"/>
    <mergeCell ref="G319:G320"/>
    <mergeCell ref="H319:K319"/>
    <mergeCell ref="A326:L326"/>
    <mergeCell ref="B328:H328"/>
    <mergeCell ref="I328:M328"/>
    <mergeCell ref="A333:E333"/>
    <mergeCell ref="G333:K333"/>
    <mergeCell ref="G335:G336"/>
  </mergeCells>
  <drawing r:id="rId1"/>
</worksheet>
</file>